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0 - Demolice" sheetId="2" r:id="rId2"/>
    <sheet name="Pokyny pro vyplnění" sheetId="3" r:id="rId3"/>
  </sheets>
  <definedNames>
    <definedName name="_xlnm._FilterDatabase" localSheetId="1" hidden="1">'10 - Demolice'!$C$83:$K$121</definedName>
    <definedName name="_xlnm.Print_Area" localSheetId="1">'10 - Demolice'!$C$4:$J$36,'10 - Demolice'!$C$42:$J$65,'10 - Demolice'!$C$71:$K$121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'10 - Demolice'!$83:$83</definedName>
  </definedNames>
  <calcPr calcId="162913"/>
</workbook>
</file>

<file path=xl/sharedStrings.xml><?xml version="1.0" encoding="utf-8"?>
<sst xmlns="http://schemas.openxmlformats.org/spreadsheetml/2006/main" count="1134" uniqueCount="404">
  <si>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</si>
  <si>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</si>
  <si>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</si>
  <si>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</si>
  <si>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</si>
  <si>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</si>
  <si>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</si>
  <si>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{fb2aa2a4-475b-48f4-a472-3f1cd7a053fb}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</si>
  <si>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</si>
  <si>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</si>
  <si>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</si>
  <si>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</si>
  <si>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</si>
  <si>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</si>
  <si>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</si>
  <si>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</si>
  <si>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</si>
  <si>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</si>
  <si>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</si>
  <si>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U nemocnice 107, M.Lázně</t>
  </si>
  <si>
    <t>KSO:</t>
  </si>
  <si>
    <t/>
  </si>
  <si>
    <t>CC-CZ:</t>
  </si>
  <si>
    <t>Místo:</t>
  </si>
  <si>
    <t>Mariánské Lázně</t>
  </si>
  <si>
    <t>Datum:</t>
  </si>
  <si>
    <t>16. 8. 2018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</si>
  <si>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</si>
  <si>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</si>
  <si>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</si>
  <si>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</si>
  <si>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</si>
  <si>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</si>
  <si>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</si>
  <si>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Jelínek Josef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</si>
  <si>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</si>
  <si>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</si>
  <si>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</si>
  <si>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</si>
  <si>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</si>
  <si>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</si>
  <si>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</si>
  <si>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</si>
  <si>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</si>
  <si>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</si>
  <si>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</si>
  <si>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</si>
  <si>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</si>
  <si>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</si>
  <si>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</si>
  <si>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</si>
  <si>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</si>
  <si>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</si>
  <si>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</si>
  <si>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</si>
  <si>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</si>
  <si>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</si>
  <si>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</si>
  <si>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</si>
  <si>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</si>
  <si>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</si>
  <si>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</si>
  <si>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</si>
  <si>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</si>
  <si>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</si>
  <si>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</si>
  <si>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</si>
  <si>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</si>
  <si>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</si>
  <si>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</si>
  <si>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</si>
  <si>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</si>
  <si>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</si>
  <si>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</si>
  <si>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</si>
  <si>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</si>
  <si>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</si>
  <si>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Demolice</t>
  </si>
  <si>
    <t>STA</t>
  </si>
  <si>
    <t>1</t>
  </si>
  <si>
    <t>{4fe1c3f4-4652-4b7c-a240-522e11e64d78}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</si>
  <si>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</si>
  <si>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</si>
  <si>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</si>
  <si>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</si>
  <si>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</si>
  <si>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</si>
  <si>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</si>
  <si>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</si>
  <si>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</si>
  <si>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</si>
  <si>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</si>
  <si>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</si>
  <si>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</si>
  <si>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</si>
  <si>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</si>
  <si>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</si>
  <si>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</si>
  <si>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</si>
  <si>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</si>
  <si>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</si>
  <si>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</si>
  <si>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</si>
  <si>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</si>
  <si>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</si>
  <si>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</si>
  <si>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</si>
  <si>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</si>
  <si>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</si>
  <si>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</si>
  <si>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</si>
  <si>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</si>
  <si>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</si>
  <si>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</si>
  <si>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</si>
  <si>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</si>
  <si>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</si>
  <si>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</si>
  <si>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</si>
  <si>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</si>
  <si>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</si>
  <si>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</si>
  <si>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</si>
  <si>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</si>
  <si>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</si>
  <si>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CS ÚRS 2018 01</t>
  </si>
  <si>
    <t>4</t>
  </si>
  <si>
    <t>901939448</t>
  </si>
  <si>
    <t>Zakládání</t>
  </si>
  <si>
    <t>291211111</t>
  </si>
  <si>
    <t>Zřízení plochy ze silničních panelů do lože tl 50 mm z kameniva</t>
  </si>
  <si>
    <t>256899664</t>
  </si>
  <si>
    <t>VV</t>
  </si>
  <si>
    <t>70*3 "provizorní zpevněná komunikace</t>
  </si>
  <si>
    <t>3</t>
  </si>
  <si>
    <t>M</t>
  </si>
  <si>
    <t>59381004-1</t>
  </si>
  <si>
    <t>panel silniční 300x200x15 cm (použitý)</t>
  </si>
  <si>
    <t>kus</t>
  </si>
  <si>
    <t>8</t>
  </si>
  <si>
    <t>1399794367</t>
  </si>
  <si>
    <t>9</t>
  </si>
  <si>
    <t>Ostatní konstrukce a práce, bourání</t>
  </si>
  <si>
    <t>961044111</t>
  </si>
  <si>
    <t>Bourání základů z betonu prostého</t>
  </si>
  <si>
    <t>m3</t>
  </si>
  <si>
    <t>1003086769</t>
  </si>
  <si>
    <t>8,2*6,2*0,2 "základová deska kůlny</t>
  </si>
  <si>
    <t>(8,2*2+5,6)*0,3*0,4 "základové pasy kůlny</t>
  </si>
  <si>
    <t>(8,2*2+5,6)*0,5*0,6</t>
  </si>
  <si>
    <t>5</t>
  </si>
  <si>
    <t>981011111</t>
  </si>
  <si>
    <t>Demolice budov dřevěných postupným rozebíráním</t>
  </si>
  <si>
    <t>690288707</t>
  </si>
  <si>
    <t>8,2*6,2*4 "kůlna</t>
  </si>
  <si>
    <t>8,2*6,2*1,2*0,5</t>
  </si>
  <si>
    <t>6</t>
  </si>
  <si>
    <t>981011315</t>
  </si>
  <si>
    <t>Demolice budov zděných na MVC podíl konstrukcí do 30 % postupným rozebíráním</t>
  </si>
  <si>
    <t>1675324735</t>
  </si>
  <si>
    <t>(7*1,5+10*10,9+2,8*7,9)*2,5"suterén</t>
  </si>
  <si>
    <t>(10*10,9+2,8*7,9)*2,9 "přízemí</t>
  </si>
  <si>
    <t>3,7*10,9*0,5+3,7*10,9*1,06*0,5 "podkroví</t>
  </si>
  <si>
    <t>(6,3*10,9+6,1*2,8)*2,04+(6,3*10,9+6,1*2,8)*2*0,5</t>
  </si>
  <si>
    <t>997</t>
  </si>
  <si>
    <t>Přesun sutě</t>
  </si>
  <si>
    <t>7</t>
  </si>
  <si>
    <t>997006512</t>
  </si>
  <si>
    <t>Vodorovné doprava suti s naložením a složením na skládku do 1 km</t>
  </si>
  <si>
    <t>t</t>
  </si>
  <si>
    <t>108143062</t>
  </si>
  <si>
    <t>997006519</t>
  </si>
  <si>
    <t>Příplatek k vodorovnému přemístění suti na skládku ZKD 1 km přes 1 km</t>
  </si>
  <si>
    <t>248533604</t>
  </si>
  <si>
    <t>692,572*31 'Přepočtené koeficientem množství</t>
  </si>
  <si>
    <t>997013801</t>
  </si>
  <si>
    <t>Poplatek za uložení na skládce (skládkovné) stavebního odpadu betonového kód odpadu 170 101</t>
  </si>
  <si>
    <t>1999092594</t>
  </si>
  <si>
    <t>997013803</t>
  </si>
  <si>
    <t>Poplatek za uložení na skládce (skládkovné) stavebního odpadu cihelného kód odpadu 170 102</t>
  </si>
  <si>
    <t>-803134105</t>
  </si>
  <si>
    <t>11</t>
  </si>
  <si>
    <t>997013811</t>
  </si>
  <si>
    <t>Poplatek za uložení na skládce (skládkovné) stavebního odpadu dřevěného kód odpadu 170 201</t>
  </si>
  <si>
    <t>482529743</t>
  </si>
  <si>
    <t>12</t>
  </si>
  <si>
    <t>997013821</t>
  </si>
  <si>
    <t>Poplatek za uložení na skládce (skládkovné) stavebního odpadu s obsahem azbestu kód odpadu 170 605</t>
  </si>
  <si>
    <t>2104350228</t>
  </si>
  <si>
    <t>13</t>
  </si>
  <si>
    <t>997013831</t>
  </si>
  <si>
    <t>Poplatek za uložení na skládce (skládkovné) stavebního odpadu směsného kód odpadu 170 904</t>
  </si>
  <si>
    <t>-1344016114</t>
  </si>
  <si>
    <t>VRN</t>
  </si>
  <si>
    <t>Vedlejší rozpočtové náklady</t>
  </si>
  <si>
    <t>VRN3</t>
  </si>
  <si>
    <t>Zařízení staveniště</t>
  </si>
  <si>
    <t>14</t>
  </si>
  <si>
    <t>032002000</t>
  </si>
  <si>
    <t>Vybavení staveniště</t>
  </si>
  <si>
    <t>Kč</t>
  </si>
  <si>
    <t>1024</t>
  </si>
  <si>
    <t>17943291</t>
  </si>
  <si>
    <t>034002000</t>
  </si>
  <si>
    <t>Zabezpečení staveniště</t>
  </si>
  <si>
    <t>-1926295522</t>
  </si>
  <si>
    <t>16</t>
  </si>
  <si>
    <t>039002000</t>
  </si>
  <si>
    <t>Zrušení zařízení staveniště</t>
  </si>
  <si>
    <t>1740868171</t>
  </si>
  <si>
    <t>VRN4</t>
  </si>
  <si>
    <t>Inženýrská činnost</t>
  </si>
  <si>
    <t>17</t>
  </si>
  <si>
    <t>042503000</t>
  </si>
  <si>
    <t>Plán BOZP na staveništi</t>
  </si>
  <si>
    <t>CS ÚRS 2015 01</t>
  </si>
  <si>
    <t>531055806</t>
  </si>
  <si>
    <t>18</t>
  </si>
  <si>
    <t>049103000</t>
  </si>
  <si>
    <t>Náklady vzniklé v souvislosti s realizací stavby</t>
  </si>
  <si>
    <t>-1614277864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</si>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</sst>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3" t="s">
        <v>16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6"/>
      <c r="AQ5" s="28"/>
      <c r="BE5" s="30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5" t="s">
        <v>19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6"/>
      <c r="AQ6" s="28"/>
      <c r="BE6" s="302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2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2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2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2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02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2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02"/>
      <c r="BS13" s="21" t="s">
        <v>8</v>
      </c>
    </row>
    <row r="14" spans="2:71" ht="13.5">
      <c r="B14" s="25"/>
      <c r="C14" s="26"/>
      <c r="D14" s="26"/>
      <c r="E14" s="306" t="s">
        <v>32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02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2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2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02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2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2"/>
      <c r="BS19" s="21" t="s">
        <v>8</v>
      </c>
    </row>
    <row r="20" spans="2:71" ht="16.5" customHeight="1">
      <c r="B20" s="25"/>
      <c r="C20" s="26"/>
      <c r="D20" s="26"/>
      <c r="E20" s="308" t="s">
        <v>21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6"/>
      <c r="AP20" s="26"/>
      <c r="AQ20" s="28"/>
      <c r="BE20" s="302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2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2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9">
        <f>ROUND(AG51,2)</f>
        <v>0</v>
      </c>
      <c r="AL23" s="310"/>
      <c r="AM23" s="310"/>
      <c r="AN23" s="310"/>
      <c r="AO23" s="310"/>
      <c r="AP23" s="39"/>
      <c r="AQ23" s="42"/>
      <c r="BE23" s="302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1" t="s">
        <v>38</v>
      </c>
      <c r="M25" s="311"/>
      <c r="N25" s="311"/>
      <c r="O25" s="311"/>
      <c r="P25" s="39"/>
      <c r="Q25" s="39"/>
      <c r="R25" s="39"/>
      <c r="S25" s="39"/>
      <c r="T25" s="39"/>
      <c r="U25" s="39"/>
      <c r="V25" s="39"/>
      <c r="W25" s="311" t="s">
        <v>39</v>
      </c>
      <c r="X25" s="311"/>
      <c r="Y25" s="311"/>
      <c r="Z25" s="311"/>
      <c r="AA25" s="311"/>
      <c r="AB25" s="311"/>
      <c r="AC25" s="311"/>
      <c r="AD25" s="311"/>
      <c r="AE25" s="311"/>
      <c r="AF25" s="39"/>
      <c r="AG25" s="39"/>
      <c r="AH25" s="39"/>
      <c r="AI25" s="39"/>
      <c r="AJ25" s="39"/>
      <c r="AK25" s="311" t="s">
        <v>40</v>
      </c>
      <c r="AL25" s="311"/>
      <c r="AM25" s="311"/>
      <c r="AN25" s="311"/>
      <c r="AO25" s="311"/>
      <c r="AP25" s="39"/>
      <c r="AQ25" s="42"/>
      <c r="BE25" s="302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12">
        <v>0.21</v>
      </c>
      <c r="M26" s="313"/>
      <c r="N26" s="313"/>
      <c r="O26" s="313"/>
      <c r="P26" s="45"/>
      <c r="Q26" s="45"/>
      <c r="R26" s="45"/>
      <c r="S26" s="45"/>
      <c r="T26" s="45"/>
      <c r="U26" s="45"/>
      <c r="V26" s="45"/>
      <c r="W26" s="314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5"/>
      <c r="AG26" s="45"/>
      <c r="AH26" s="45"/>
      <c r="AI26" s="45"/>
      <c r="AJ26" s="45"/>
      <c r="AK26" s="314">
        <f>ROUND(AV51,2)</f>
        <v>0</v>
      </c>
      <c r="AL26" s="313"/>
      <c r="AM26" s="313"/>
      <c r="AN26" s="313"/>
      <c r="AO26" s="313"/>
      <c r="AP26" s="45"/>
      <c r="AQ26" s="47"/>
      <c r="BE26" s="302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12">
        <v>0.15</v>
      </c>
      <c r="M27" s="313"/>
      <c r="N27" s="313"/>
      <c r="O27" s="313"/>
      <c r="P27" s="45"/>
      <c r="Q27" s="45"/>
      <c r="R27" s="45"/>
      <c r="S27" s="45"/>
      <c r="T27" s="45"/>
      <c r="U27" s="45"/>
      <c r="V27" s="45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5"/>
      <c r="AG27" s="45"/>
      <c r="AH27" s="45"/>
      <c r="AI27" s="45"/>
      <c r="AJ27" s="45"/>
      <c r="AK27" s="314">
        <f>ROUND(AW51,2)</f>
        <v>0</v>
      </c>
      <c r="AL27" s="313"/>
      <c r="AM27" s="313"/>
      <c r="AN27" s="313"/>
      <c r="AO27" s="313"/>
      <c r="AP27" s="45"/>
      <c r="AQ27" s="47"/>
      <c r="BE27" s="302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12">
        <v>0.21</v>
      </c>
      <c r="M28" s="313"/>
      <c r="N28" s="313"/>
      <c r="O28" s="313"/>
      <c r="P28" s="45"/>
      <c r="Q28" s="45"/>
      <c r="R28" s="45"/>
      <c r="S28" s="45"/>
      <c r="T28" s="45"/>
      <c r="U28" s="45"/>
      <c r="V28" s="45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5"/>
      <c r="AG28" s="45"/>
      <c r="AH28" s="45"/>
      <c r="AI28" s="45"/>
      <c r="AJ28" s="45"/>
      <c r="AK28" s="314">
        <v>0</v>
      </c>
      <c r="AL28" s="313"/>
      <c r="AM28" s="313"/>
      <c r="AN28" s="313"/>
      <c r="AO28" s="313"/>
      <c r="AP28" s="45"/>
      <c r="AQ28" s="47"/>
      <c r="BE28" s="302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12">
        <v>0.15</v>
      </c>
      <c r="M29" s="313"/>
      <c r="N29" s="313"/>
      <c r="O29" s="313"/>
      <c r="P29" s="45"/>
      <c r="Q29" s="45"/>
      <c r="R29" s="45"/>
      <c r="S29" s="45"/>
      <c r="T29" s="45"/>
      <c r="U29" s="45"/>
      <c r="V29" s="45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5"/>
      <c r="AG29" s="45"/>
      <c r="AH29" s="45"/>
      <c r="AI29" s="45"/>
      <c r="AJ29" s="45"/>
      <c r="AK29" s="314">
        <v>0</v>
      </c>
      <c r="AL29" s="313"/>
      <c r="AM29" s="313"/>
      <c r="AN29" s="313"/>
      <c r="AO29" s="313"/>
      <c r="AP29" s="45"/>
      <c r="AQ29" s="47"/>
      <c r="BE29" s="302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12">
        <v>0</v>
      </c>
      <c r="M30" s="313"/>
      <c r="N30" s="313"/>
      <c r="O30" s="313"/>
      <c r="P30" s="45"/>
      <c r="Q30" s="45"/>
      <c r="R30" s="45"/>
      <c r="S30" s="45"/>
      <c r="T30" s="45"/>
      <c r="U30" s="45"/>
      <c r="V30" s="45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5"/>
      <c r="AG30" s="45"/>
      <c r="AH30" s="45"/>
      <c r="AI30" s="45"/>
      <c r="AJ30" s="45"/>
      <c r="AK30" s="314">
        <v>0</v>
      </c>
      <c r="AL30" s="313"/>
      <c r="AM30" s="313"/>
      <c r="AN30" s="313"/>
      <c r="AO30" s="313"/>
      <c r="AP30" s="45"/>
      <c r="AQ30" s="47"/>
      <c r="BE30" s="302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2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15" t="s">
        <v>49</v>
      </c>
      <c r="Y32" s="316"/>
      <c r="Z32" s="316"/>
      <c r="AA32" s="316"/>
      <c r="AB32" s="316"/>
      <c r="AC32" s="50"/>
      <c r="AD32" s="50"/>
      <c r="AE32" s="50"/>
      <c r="AF32" s="50"/>
      <c r="AG32" s="50"/>
      <c r="AH32" s="50"/>
      <c r="AI32" s="50"/>
      <c r="AJ32" s="50"/>
      <c r="AK32" s="317">
        <f>SUM(AK23:AK30)</f>
        <v>0</v>
      </c>
      <c r="AL32" s="316"/>
      <c r="AM32" s="316"/>
      <c r="AN32" s="316"/>
      <c r="AO32" s="318"/>
      <c r="AP32" s="48"/>
      <c r="AQ32" s="52"/>
      <c r="BE32" s="302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Y238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9" t="str">
        <f>K6</f>
        <v>Demolice objektu U nemocnice 107, M.Lázně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Mariánské Lázně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1" t="str">
        <f>IF(AN8="","",AN8)</f>
        <v>16. 8. 2018</v>
      </c>
      <c r="AN44" s="321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Mariánské Lázně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2" t="str">
        <f>IF(E17="","",E17)</f>
        <v>Jelínek Josef</v>
      </c>
      <c r="AN46" s="322"/>
      <c r="AO46" s="322"/>
      <c r="AP46" s="322"/>
      <c r="AQ46" s="60"/>
      <c r="AR46" s="58"/>
      <c r="AS46" s="323" t="s">
        <v>51</v>
      </c>
      <c r="AT46" s="32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5"/>
      <c r="AT47" s="32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7"/>
      <c r="AT48" s="32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9" t="s">
        <v>52</v>
      </c>
      <c r="D49" s="330"/>
      <c r="E49" s="330"/>
      <c r="F49" s="330"/>
      <c r="G49" s="330"/>
      <c r="H49" s="76"/>
      <c r="I49" s="331" t="s">
        <v>53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54</v>
      </c>
      <c r="AH49" s="330"/>
      <c r="AI49" s="330"/>
      <c r="AJ49" s="330"/>
      <c r="AK49" s="330"/>
      <c r="AL49" s="330"/>
      <c r="AM49" s="330"/>
      <c r="AN49" s="331" t="s">
        <v>55</v>
      </c>
      <c r="AO49" s="330"/>
      <c r="AP49" s="330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70</v>
      </c>
      <c r="BT51" s="91" t="s">
        <v>71</v>
      </c>
      <c r="BU51" s="92" t="s">
        <v>72</v>
      </c>
      <c r="BV51" s="91" t="s">
        <v>73</v>
      </c>
      <c r="BW51" s="91" t="s">
        <v>7</v>
      </c>
      <c r="BX51" s="91" t="s">
        <v>74</v>
      </c>
      <c r="CL51" s="91" t="s">
        <v>21</v>
      </c>
    </row>
    <row r="52" spans="1:91" s="5" customFormat="1" ht="16.5" customHeight="1">
      <c r="A52" s="93" t="s">
        <v>75</v>
      </c>
      <c r="B52" s="94"/>
      <c r="C52" s="95"/>
      <c r="D52" s="335" t="s">
        <v>76</v>
      </c>
      <c r="E52" s="335"/>
      <c r="F52" s="335"/>
      <c r="G52" s="335"/>
      <c r="H52" s="335"/>
      <c r="I52" s="96"/>
      <c r="J52" s="335" t="s">
        <v>77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'10 - Demolice'!J27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7" t="s">
        <v>78</v>
      </c>
      <c r="AR52" s="98"/>
      <c r="AS52" s="99">
        <v>0</v>
      </c>
      <c r="AT52" s="100">
        <f>ROUND(SUM(AV52:AW52),2)</f>
        <v>0</v>
      </c>
      <c r="AU52" s="101">
        <f>'10 - Demolice'!P84</f>
        <v>0</v>
      </c>
      <c r="AV52" s="100">
        <f>'10 - Demolice'!J30</f>
        <v>0</v>
      </c>
      <c r="AW52" s="100">
        <f>'10 - Demolice'!J31</f>
        <v>0</v>
      </c>
      <c r="AX52" s="100">
        <f>'10 - Demolice'!J32</f>
        <v>0</v>
      </c>
      <c r="AY52" s="100">
        <f>'10 - Demolice'!J33</f>
        <v>0</v>
      </c>
      <c r="AZ52" s="100">
        <f>'10 - Demolice'!F30</f>
        <v>0</v>
      </c>
      <c r="BA52" s="100">
        <f>'10 - Demolice'!F31</f>
        <v>0</v>
      </c>
      <c r="BB52" s="100">
        <f>'10 - Demolice'!F32</f>
        <v>0</v>
      </c>
      <c r="BC52" s="100">
        <f>'10 - Demolice'!F33</f>
        <v>0</v>
      </c>
      <c r="BD52" s="102">
        <f>'10 - Demolice'!F34</f>
        <v>0</v>
      </c>
      <c r="BT52" s="103" t="s">
        <v>79</v>
      </c>
      <c r="BV52" s="103" t="s">
        <v>73</v>
      </c>
      <c r="BW52" s="103" t="s">
        <v>80</v>
      </c>
      <c r="BX52" s="103" t="s">
        <v>7</v>
      </c>
      <c r="CL52" s="103" t="s">
        <v>21</v>
      </c>
      <c r="CM52" s="103" t="s">
        <v>81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v35VTi+YWb2xV7vm92EdZIhay6e5tJCT47D0KwdwEH1dgf81L7kYQQ41keUj260yWK8v/EcYkPVKQcTDHgmMuQ==" saltValue="QPbRDRvm2wOWAcBCHGQSkNlHkfMN1JVyK9W4jS8Ja06oI5areJMy+KJeEa0tNPAQrZglRZyCO+SdmJGy1Zczgg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0 - Demoli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82</v>
      </c>
      <c r="G1" s="347" t="s">
        <v>83</v>
      </c>
      <c r="H1" s="347"/>
      <c r="I1" s="108"/>
      <c r="J1" s="107" t="s">
        <v>84</v>
      </c>
      <c r="K1" s="106" t="s">
        <v>85</v>
      </c>
      <c r="L1" s="107" t="s">
        <v>86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16.5" customHeight="1">
      <c r="B7" s="25"/>
      <c r="C7" s="26"/>
      <c r="D7" s="26"/>
      <c r="E7" s="339" t="str">
        <f>'Rekapitulace stavby'!K6</f>
        <v>Demolice objektu U nemocnice 107, M.Lázně</v>
      </c>
      <c r="F7" s="340"/>
      <c r="G7" s="340"/>
      <c r="H7" s="340"/>
      <c r="I7" s="110"/>
      <c r="J7" s="26"/>
      <c r="K7" s="28"/>
    </row>
    <row r="8" spans="2:11" s="1" customFormat="1" ht="13.5">
      <c r="B8" s="38"/>
      <c r="C8" s="39"/>
      <c r="D8" s="34" t="s">
        <v>88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41" t="s">
        <v>89</v>
      </c>
      <c r="F9" s="342"/>
      <c r="G9" s="342"/>
      <c r="H9" s="342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2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2" t="s">
        <v>25</v>
      </c>
      <c r="J12" s="113" t="str">
        <f>'Rekapitulace stavby'!AN8</f>
        <v>16. 8. 2018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2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2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2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2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2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1"/>
      <c r="J23" s="39"/>
      <c r="K23" s="42"/>
    </row>
    <row r="24" spans="2:11" s="6" customFormat="1" ht="16.5" customHeight="1">
      <c r="B24" s="114"/>
      <c r="C24" s="115"/>
      <c r="D24" s="115"/>
      <c r="E24" s="308" t="s">
        <v>21</v>
      </c>
      <c r="F24" s="308"/>
      <c r="G24" s="308"/>
      <c r="H24" s="308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37</v>
      </c>
      <c r="E27" s="39"/>
      <c r="F27" s="39"/>
      <c r="G27" s="39"/>
      <c r="H27" s="39"/>
      <c r="I27" s="111"/>
      <c r="J27" s="121">
        <f>ROUND(J84,2)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2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3">
        <f>ROUND(SUM(BE84:BE121),2)</f>
        <v>0</v>
      </c>
      <c r="G30" s="39"/>
      <c r="H30" s="39"/>
      <c r="I30" s="124">
        <v>0.21</v>
      </c>
      <c r="J30" s="123">
        <f>ROUND(ROUND((SUM(BE84:BE121)),2)*I30,2)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3">
        <f>ROUND(SUM(BF84:BF121),2)</f>
        <v>0</v>
      </c>
      <c r="G31" s="39"/>
      <c r="H31" s="39"/>
      <c r="I31" s="124">
        <v>0.15</v>
      </c>
      <c r="J31" s="123">
        <f>ROUND(ROUND((SUM(BF84:BF121)),2)*I31,2)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3">
        <f>ROUND(SUM(BG84:BG121),2)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3">
        <f>ROUND(SUM(BH84:BH121),2)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3">
        <f>ROUND(SUM(BI84:BI121),2)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47</v>
      </c>
      <c r="E36" s="76"/>
      <c r="F36" s="76"/>
      <c r="G36" s="127" t="s">
        <v>48</v>
      </c>
      <c r="H36" s="128" t="s">
        <v>49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90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16.5" customHeight="1">
      <c r="B45" s="38"/>
      <c r="C45" s="39"/>
      <c r="D45" s="39"/>
      <c r="E45" s="339" t="str">
        <f>E7</f>
        <v>Demolice objektu U nemocnice 107, M.Lázně</v>
      </c>
      <c r="F45" s="340"/>
      <c r="G45" s="340"/>
      <c r="H45" s="340"/>
      <c r="I45" s="111"/>
      <c r="J45" s="39"/>
      <c r="K45" s="42"/>
    </row>
    <row r="46" spans="2:11" s="1" customFormat="1" ht="14.45" customHeight="1">
      <c r="B46" s="38"/>
      <c r="C46" s="34" t="s">
        <v>88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17.25" customHeight="1">
      <c r="B47" s="38"/>
      <c r="C47" s="39"/>
      <c r="D47" s="39"/>
      <c r="E47" s="341" t="str">
        <f>E9</f>
        <v>10 - Demolice</v>
      </c>
      <c r="F47" s="342"/>
      <c r="G47" s="342"/>
      <c r="H47" s="342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Mariánské Lázně</v>
      </c>
      <c r="G49" s="39"/>
      <c r="H49" s="39"/>
      <c r="I49" s="112" t="s">
        <v>25</v>
      </c>
      <c r="J49" s="113" t="str">
        <f>IF(J12="","",J12)</f>
        <v>16. 8. 2018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Město Mariánské Lázně</v>
      </c>
      <c r="G51" s="39"/>
      <c r="H51" s="39"/>
      <c r="I51" s="112" t="s">
        <v>33</v>
      </c>
      <c r="J51" s="308" t="str">
        <f>E21</f>
        <v>Jelínek Josef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1"/>
      <c r="J52" s="34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91</v>
      </c>
      <c r="D54" s="125"/>
      <c r="E54" s="125"/>
      <c r="F54" s="125"/>
      <c r="G54" s="125"/>
      <c r="H54" s="125"/>
      <c r="I54" s="138"/>
      <c r="J54" s="139" t="s">
        <v>92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93</v>
      </c>
      <c r="D56" s="39"/>
      <c r="E56" s="39"/>
      <c r="F56" s="39"/>
      <c r="G56" s="39"/>
      <c r="H56" s="39"/>
      <c r="I56" s="111"/>
      <c r="J56" s="121">
        <f>J84</f>
        <v>0</v>
      </c>
      <c r="K56" s="42"/>
      <c r="AU56" s="21" t="s">
        <v>94</v>
      </c>
    </row>
    <row r="57" spans="2:11" s="7" customFormat="1" ht="24.95" customHeight="1">
      <c r="B57" s="142"/>
      <c r="C57" s="143"/>
      <c r="D57" s="144" t="s">
        <v>95</v>
      </c>
      <c r="E57" s="145"/>
      <c r="F57" s="145"/>
      <c r="G57" s="145"/>
      <c r="H57" s="145"/>
      <c r="I57" s="146"/>
      <c r="J57" s="147">
        <f>J85</f>
        <v>0</v>
      </c>
      <c r="K57" s="148"/>
    </row>
    <row r="58" spans="2:11" s="8" customFormat="1" ht="19.9" customHeight="1">
      <c r="B58" s="149"/>
      <c r="C58" s="150"/>
      <c r="D58" s="151" t="s">
        <v>96</v>
      </c>
      <c r="E58" s="152"/>
      <c r="F58" s="152"/>
      <c r="G58" s="152"/>
      <c r="H58" s="152"/>
      <c r="I58" s="153"/>
      <c r="J58" s="154">
        <f>J86</f>
        <v>0</v>
      </c>
      <c r="K58" s="155"/>
    </row>
    <row r="59" spans="2:11" s="8" customFormat="1" ht="19.9" customHeight="1">
      <c r="B59" s="149"/>
      <c r="C59" s="150"/>
      <c r="D59" s="151" t="s">
        <v>97</v>
      </c>
      <c r="E59" s="152"/>
      <c r="F59" s="152"/>
      <c r="G59" s="152"/>
      <c r="H59" s="152"/>
      <c r="I59" s="153"/>
      <c r="J59" s="154">
        <f>J88</f>
        <v>0</v>
      </c>
      <c r="K59" s="155"/>
    </row>
    <row r="60" spans="2:11" s="8" customFormat="1" ht="19.9" customHeight="1">
      <c r="B60" s="149"/>
      <c r="C60" s="150"/>
      <c r="D60" s="151" t="s">
        <v>98</v>
      </c>
      <c r="E60" s="152"/>
      <c r="F60" s="152"/>
      <c r="G60" s="152"/>
      <c r="H60" s="152"/>
      <c r="I60" s="153"/>
      <c r="J60" s="154">
        <f>J92</f>
        <v>0</v>
      </c>
      <c r="K60" s="155"/>
    </row>
    <row r="61" spans="2:11" s="8" customFormat="1" ht="19.9" customHeight="1">
      <c r="B61" s="149"/>
      <c r="C61" s="150"/>
      <c r="D61" s="151" t="s">
        <v>99</v>
      </c>
      <c r="E61" s="152"/>
      <c r="F61" s="152"/>
      <c r="G61" s="152"/>
      <c r="H61" s="152"/>
      <c r="I61" s="153"/>
      <c r="J61" s="154">
        <f>J105</f>
        <v>0</v>
      </c>
      <c r="K61" s="155"/>
    </row>
    <row r="62" spans="2:11" s="7" customFormat="1" ht="24.95" customHeight="1">
      <c r="B62" s="142"/>
      <c r="C62" s="143"/>
      <c r="D62" s="144" t="s">
        <v>100</v>
      </c>
      <c r="E62" s="145"/>
      <c r="F62" s="145"/>
      <c r="G62" s="145"/>
      <c r="H62" s="145"/>
      <c r="I62" s="146"/>
      <c r="J62" s="147">
        <f>J114</f>
        <v>0</v>
      </c>
      <c r="K62" s="148"/>
    </row>
    <row r="63" spans="2:11" s="8" customFormat="1" ht="19.9" customHeight="1">
      <c r="B63" s="149"/>
      <c r="C63" s="150"/>
      <c r="D63" s="151" t="s">
        <v>101</v>
      </c>
      <c r="E63" s="152"/>
      <c r="F63" s="152"/>
      <c r="G63" s="152"/>
      <c r="H63" s="152"/>
      <c r="I63" s="153"/>
      <c r="J63" s="154">
        <f>J115</f>
        <v>0</v>
      </c>
      <c r="K63" s="155"/>
    </row>
    <row r="64" spans="2:11" s="8" customFormat="1" ht="19.9" customHeight="1">
      <c r="B64" s="149"/>
      <c r="C64" s="150"/>
      <c r="D64" s="151" t="s">
        <v>102</v>
      </c>
      <c r="E64" s="152"/>
      <c r="F64" s="152"/>
      <c r="G64" s="152"/>
      <c r="H64" s="152"/>
      <c r="I64" s="153"/>
      <c r="J64" s="154">
        <f>J119</f>
        <v>0</v>
      </c>
      <c r="K64" s="155"/>
    </row>
    <row r="65" spans="2:11" s="1" customFormat="1" ht="21.75" customHeight="1">
      <c r="B65" s="38"/>
      <c r="C65" s="39"/>
      <c r="D65" s="39"/>
      <c r="E65" s="39"/>
      <c r="F65" s="39"/>
      <c r="G65" s="39"/>
      <c r="H65" s="39"/>
      <c r="I65" s="111"/>
      <c r="J65" s="39"/>
      <c r="K65" s="42"/>
    </row>
    <row r="66" spans="2:11" s="1" customFormat="1" ht="6.95" customHeight="1">
      <c r="B66" s="53"/>
      <c r="C66" s="54"/>
      <c r="D66" s="54"/>
      <c r="E66" s="54"/>
      <c r="F66" s="54"/>
      <c r="G66" s="54"/>
      <c r="H66" s="54"/>
      <c r="I66" s="132"/>
      <c r="J66" s="54"/>
      <c r="K66" s="5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35"/>
      <c r="J70" s="57"/>
      <c r="K70" s="57"/>
      <c r="L70" s="58"/>
    </row>
    <row r="71" spans="2:12" s="1" customFormat="1" ht="36.95" customHeight="1">
      <c r="B71" s="38"/>
      <c r="C71" s="59" t="s">
        <v>103</v>
      </c>
      <c r="D71" s="60"/>
      <c r="E71" s="60"/>
      <c r="F71" s="60"/>
      <c r="G71" s="60"/>
      <c r="H71" s="60"/>
      <c r="I71" s="156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56"/>
      <c r="J72" s="60"/>
      <c r="K72" s="60"/>
      <c r="L72" s="58"/>
    </row>
    <row r="73" spans="2:12" s="1" customFormat="1" ht="14.45" customHeight="1">
      <c r="B73" s="38"/>
      <c r="C73" s="62" t="s">
        <v>18</v>
      </c>
      <c r="D73" s="60"/>
      <c r="E73" s="60"/>
      <c r="F73" s="60"/>
      <c r="G73" s="60"/>
      <c r="H73" s="60"/>
      <c r="I73" s="156"/>
      <c r="J73" s="60"/>
      <c r="K73" s="60"/>
      <c r="L73" s="58"/>
    </row>
    <row r="74" spans="2:12" s="1" customFormat="1" ht="16.5" customHeight="1">
      <c r="B74" s="38"/>
      <c r="C74" s="60"/>
      <c r="D74" s="60"/>
      <c r="E74" s="344" t="str">
        <f>E7</f>
        <v>Demolice objektu U nemocnice 107, M.Lázně</v>
      </c>
      <c r="F74" s="345"/>
      <c r="G74" s="345"/>
      <c r="H74" s="345"/>
      <c r="I74" s="156"/>
      <c r="J74" s="60"/>
      <c r="K74" s="60"/>
      <c r="L74" s="58"/>
    </row>
    <row r="75" spans="2:12" s="1" customFormat="1" ht="14.45" customHeight="1">
      <c r="B75" s="38"/>
      <c r="C75" s="62" t="s">
        <v>88</v>
      </c>
      <c r="D75" s="60"/>
      <c r="E75" s="60"/>
      <c r="F75" s="60"/>
      <c r="G75" s="60"/>
      <c r="H75" s="60"/>
      <c r="I75" s="156"/>
      <c r="J75" s="60"/>
      <c r="K75" s="60"/>
      <c r="L75" s="58"/>
    </row>
    <row r="76" spans="2:12" s="1" customFormat="1" ht="17.25" customHeight="1">
      <c r="B76" s="38"/>
      <c r="C76" s="60"/>
      <c r="D76" s="60"/>
      <c r="E76" s="319" t="str">
        <f>E9</f>
        <v>10 - Demolice</v>
      </c>
      <c r="F76" s="346"/>
      <c r="G76" s="346"/>
      <c r="H76" s="346"/>
      <c r="I76" s="156"/>
      <c r="J76" s="60"/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56"/>
      <c r="J77" s="60"/>
      <c r="K77" s="60"/>
      <c r="L77" s="58"/>
    </row>
    <row r="78" spans="2:12" s="1" customFormat="1" ht="18" customHeight="1">
      <c r="B78" s="38"/>
      <c r="C78" s="62" t="s">
        <v>23</v>
      </c>
      <c r="D78" s="60"/>
      <c r="E78" s="60"/>
      <c r="F78" s="157" t="str">
        <f>F12</f>
        <v>Mariánské Lázně</v>
      </c>
      <c r="G78" s="60"/>
      <c r="H78" s="60"/>
      <c r="I78" s="158" t="s">
        <v>25</v>
      </c>
      <c r="J78" s="70" t="str">
        <f>IF(J12="","",J12)</f>
        <v>16. 8. 2018</v>
      </c>
      <c r="K78" s="60"/>
      <c r="L78" s="58"/>
    </row>
    <row r="79" spans="2:12" s="1" customFormat="1" ht="6.95" customHeight="1">
      <c r="B79" s="38"/>
      <c r="C79" s="60"/>
      <c r="D79" s="60"/>
      <c r="E79" s="60"/>
      <c r="F79" s="60"/>
      <c r="G79" s="60"/>
      <c r="H79" s="60"/>
      <c r="I79" s="156"/>
      <c r="J79" s="60"/>
      <c r="K79" s="60"/>
      <c r="L79" s="58"/>
    </row>
    <row r="80" spans="2:12" s="1" customFormat="1" ht="13.5">
      <c r="B80" s="38"/>
      <c r="C80" s="62" t="s">
        <v>27</v>
      </c>
      <c r="D80" s="60"/>
      <c r="E80" s="60"/>
      <c r="F80" s="157" t="str">
        <f>E15</f>
        <v>Město Mariánské Lázně</v>
      </c>
      <c r="G80" s="60"/>
      <c r="H80" s="60"/>
      <c r="I80" s="158" t="s">
        <v>33</v>
      </c>
      <c r="J80" s="157" t="str">
        <f>E21</f>
        <v>Jelínek Josef</v>
      </c>
      <c r="K80" s="60"/>
      <c r="L80" s="58"/>
    </row>
    <row r="81" spans="2:12" s="1" customFormat="1" ht="14.45" customHeight="1">
      <c r="B81" s="38"/>
      <c r="C81" s="62" t="s">
        <v>31</v>
      </c>
      <c r="D81" s="60"/>
      <c r="E81" s="60"/>
      <c r="F81" s="157" t="str">
        <f>IF(E18="","",E18)</f>
        <v/>
      </c>
      <c r="G81" s="60"/>
      <c r="H81" s="60"/>
      <c r="I81" s="156"/>
      <c r="J81" s="60"/>
      <c r="K81" s="60"/>
      <c r="L81" s="58"/>
    </row>
    <row r="82" spans="2:12" s="1" customFormat="1" ht="10.35" customHeight="1">
      <c r="B82" s="38"/>
      <c r="C82" s="60"/>
      <c r="D82" s="60"/>
      <c r="E82" s="60"/>
      <c r="F82" s="60"/>
      <c r="G82" s="60"/>
      <c r="H82" s="60"/>
      <c r="I82" s="156"/>
      <c r="J82" s="60"/>
      <c r="K82" s="60"/>
      <c r="L82" s="58"/>
    </row>
    <row r="83" spans="2:20" s="9" customFormat="1" ht="29.25" customHeight="1">
      <c r="B83" s="159"/>
      <c r="C83" s="160" t="s">
        <v>104</v>
      </c>
      <c r="D83" s="161" t="s">
        <v>56</v>
      </c>
      <c r="E83" s="161" t="s">
        <v>52</v>
      </c>
      <c r="F83" s="161" t="s">
        <v>105</v>
      </c>
      <c r="G83" s="161" t="s">
        <v>106</v>
      </c>
      <c r="H83" s="161" t="s">
        <v>107</v>
      </c>
      <c r="I83" s="162" t="s">
        <v>108</v>
      </c>
      <c r="J83" s="161" t="s">
        <v>92</v>
      </c>
      <c r="K83" s="163" t="s">
        <v>109</v>
      </c>
      <c r="L83" s="164"/>
      <c r="M83" s="78" t="s">
        <v>110</v>
      </c>
      <c r="N83" s="79" t="s">
        <v>41</v>
      </c>
      <c r="O83" s="79" t="s">
        <v>111</v>
      </c>
      <c r="P83" s="79" t="s">
        <v>112</v>
      </c>
      <c r="Q83" s="79" t="s">
        <v>113</v>
      </c>
      <c r="R83" s="79" t="s">
        <v>114</v>
      </c>
      <c r="S83" s="79" t="s">
        <v>115</v>
      </c>
      <c r="T83" s="80" t="s">
        <v>116</v>
      </c>
    </row>
    <row r="84" spans="2:63" s="1" customFormat="1" ht="29.25" customHeight="1">
      <c r="B84" s="38"/>
      <c r="C84" s="84" t="s">
        <v>93</v>
      </c>
      <c r="D84" s="60"/>
      <c r="E84" s="60"/>
      <c r="F84" s="60"/>
      <c r="G84" s="60"/>
      <c r="H84" s="60"/>
      <c r="I84" s="156"/>
      <c r="J84" s="165">
        <f>BK84</f>
        <v>0</v>
      </c>
      <c r="K84" s="60"/>
      <c r="L84" s="58"/>
      <c r="M84" s="81"/>
      <c r="N84" s="82"/>
      <c r="O84" s="82"/>
      <c r="P84" s="166">
        <f>P85+P114</f>
        <v>0</v>
      </c>
      <c r="Q84" s="82"/>
      <c r="R84" s="166">
        <f>R85+R114</f>
        <v>96.70500000000001</v>
      </c>
      <c r="S84" s="82"/>
      <c r="T84" s="167">
        <f>T85+T114</f>
        <v>692.571596</v>
      </c>
      <c r="AT84" s="21" t="s">
        <v>70</v>
      </c>
      <c r="AU84" s="21" t="s">
        <v>94</v>
      </c>
      <c r="BK84" s="168">
        <f>BK85+BK114</f>
        <v>0</v>
      </c>
    </row>
    <row r="85" spans="2:63" s="10" customFormat="1" ht="37.35" customHeight="1">
      <c r="B85" s="169"/>
      <c r="C85" s="170"/>
      <c r="D85" s="171" t="s">
        <v>70</v>
      </c>
      <c r="E85" s="172" t="s">
        <v>117</v>
      </c>
      <c r="F85" s="172" t="s">
        <v>118</v>
      </c>
      <c r="G85" s="170"/>
      <c r="H85" s="170"/>
      <c r="I85" s="173"/>
      <c r="J85" s="174">
        <f>BK85</f>
        <v>0</v>
      </c>
      <c r="K85" s="170"/>
      <c r="L85" s="175"/>
      <c r="M85" s="176"/>
      <c r="N85" s="177"/>
      <c r="O85" s="177"/>
      <c r="P85" s="178">
        <f>P86+P88+P92+P105</f>
        <v>0</v>
      </c>
      <c r="Q85" s="177"/>
      <c r="R85" s="178">
        <f>R86+R88+R92+R105</f>
        <v>96.70500000000001</v>
      </c>
      <c r="S85" s="177"/>
      <c r="T85" s="179">
        <f>T86+T88+T92+T105</f>
        <v>692.571596</v>
      </c>
      <c r="AR85" s="180" t="s">
        <v>79</v>
      </c>
      <c r="AT85" s="181" t="s">
        <v>70</v>
      </c>
      <c r="AU85" s="181" t="s">
        <v>71</v>
      </c>
      <c r="AY85" s="180" t="s">
        <v>119</v>
      </c>
      <c r="BK85" s="182">
        <f>BK86+BK88+BK92+BK105</f>
        <v>0</v>
      </c>
    </row>
    <row r="86" spans="2:63" s="10" customFormat="1" ht="19.9" customHeight="1">
      <c r="B86" s="169"/>
      <c r="C86" s="170"/>
      <c r="D86" s="171" t="s">
        <v>70</v>
      </c>
      <c r="E86" s="183" t="s">
        <v>79</v>
      </c>
      <c r="F86" s="183" t="s">
        <v>120</v>
      </c>
      <c r="G86" s="170"/>
      <c r="H86" s="170"/>
      <c r="I86" s="173"/>
      <c r="J86" s="184">
        <f>BK86</f>
        <v>0</v>
      </c>
      <c r="K86" s="170"/>
      <c r="L86" s="175"/>
      <c r="M86" s="176"/>
      <c r="N86" s="177"/>
      <c r="O86" s="177"/>
      <c r="P86" s="178">
        <f>P87</f>
        <v>0</v>
      </c>
      <c r="Q86" s="177"/>
      <c r="R86" s="178">
        <f>R87</f>
        <v>0</v>
      </c>
      <c r="S86" s="177"/>
      <c r="T86" s="179">
        <f>T87</f>
        <v>74.55</v>
      </c>
      <c r="AR86" s="180" t="s">
        <v>79</v>
      </c>
      <c r="AT86" s="181" t="s">
        <v>70</v>
      </c>
      <c r="AU86" s="181" t="s">
        <v>79</v>
      </c>
      <c r="AY86" s="180" t="s">
        <v>119</v>
      </c>
      <c r="BK86" s="182">
        <f>BK87</f>
        <v>0</v>
      </c>
    </row>
    <row r="87" spans="2:65" s="1" customFormat="1" ht="16.5" customHeight="1">
      <c r="B87" s="38"/>
      <c r="C87" s="185" t="s">
        <v>79</v>
      </c>
      <c r="D87" s="185" t="s">
        <v>121</v>
      </c>
      <c r="E87" s="186" t="s">
        <v>122</v>
      </c>
      <c r="F87" s="187" t="s">
        <v>123</v>
      </c>
      <c r="G87" s="188" t="s">
        <v>124</v>
      </c>
      <c r="H87" s="189">
        <v>210</v>
      </c>
      <c r="I87" s="190"/>
      <c r="J87" s="191">
        <f>ROUND(I87*H87,2)</f>
        <v>0</v>
      </c>
      <c r="K87" s="187" t="s">
        <v>125</v>
      </c>
      <c r="L87" s="58"/>
      <c r="M87" s="192" t="s">
        <v>21</v>
      </c>
      <c r="N87" s="193" t="s">
        <v>42</v>
      </c>
      <c r="O87" s="39"/>
      <c r="P87" s="194">
        <f>O87*H87</f>
        <v>0</v>
      </c>
      <c r="Q87" s="194">
        <v>0</v>
      </c>
      <c r="R87" s="194">
        <f>Q87*H87</f>
        <v>0</v>
      </c>
      <c r="S87" s="194">
        <v>0.355</v>
      </c>
      <c r="T87" s="195">
        <f>S87*H87</f>
        <v>74.55</v>
      </c>
      <c r="AR87" s="21" t="s">
        <v>126</v>
      </c>
      <c r="AT87" s="21" t="s">
        <v>121</v>
      </c>
      <c r="AU87" s="21" t="s">
        <v>81</v>
      </c>
      <c r="AY87" s="21" t="s">
        <v>119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1" t="s">
        <v>79</v>
      </c>
      <c r="BK87" s="196">
        <f>ROUND(I87*H87,2)</f>
        <v>0</v>
      </c>
      <c r="BL87" s="21" t="s">
        <v>126</v>
      </c>
      <c r="BM87" s="21" t="s">
        <v>127</v>
      </c>
    </row>
    <row r="88" spans="2:63" s="10" customFormat="1" ht="29.85" customHeight="1">
      <c r="B88" s="169"/>
      <c r="C88" s="170"/>
      <c r="D88" s="171" t="s">
        <v>70</v>
      </c>
      <c r="E88" s="183" t="s">
        <v>81</v>
      </c>
      <c r="F88" s="183" t="s">
        <v>128</v>
      </c>
      <c r="G88" s="170"/>
      <c r="H88" s="170"/>
      <c r="I88" s="173"/>
      <c r="J88" s="184">
        <f>BK88</f>
        <v>0</v>
      </c>
      <c r="K88" s="170"/>
      <c r="L88" s="175"/>
      <c r="M88" s="176"/>
      <c r="N88" s="177"/>
      <c r="O88" s="177"/>
      <c r="P88" s="178">
        <f>SUM(P89:P91)</f>
        <v>0</v>
      </c>
      <c r="Q88" s="177"/>
      <c r="R88" s="178">
        <f>SUM(R89:R91)</f>
        <v>96.70500000000001</v>
      </c>
      <c r="S88" s="177"/>
      <c r="T88" s="179">
        <f>SUM(T89:T91)</f>
        <v>0</v>
      </c>
      <c r="AR88" s="180" t="s">
        <v>79</v>
      </c>
      <c r="AT88" s="181" t="s">
        <v>70</v>
      </c>
      <c r="AU88" s="181" t="s">
        <v>79</v>
      </c>
      <c r="AY88" s="180" t="s">
        <v>119</v>
      </c>
      <c r="BK88" s="182">
        <f>SUM(BK89:BK91)</f>
        <v>0</v>
      </c>
    </row>
    <row r="89" spans="2:65" s="1" customFormat="1" ht="16.5" customHeight="1">
      <c r="B89" s="38"/>
      <c r="C89" s="185" t="s">
        <v>81</v>
      </c>
      <c r="D89" s="185" t="s">
        <v>121</v>
      </c>
      <c r="E89" s="186" t="s">
        <v>129</v>
      </c>
      <c r="F89" s="187" t="s">
        <v>130</v>
      </c>
      <c r="G89" s="188" t="s">
        <v>124</v>
      </c>
      <c r="H89" s="189">
        <v>210</v>
      </c>
      <c r="I89" s="190"/>
      <c r="J89" s="191">
        <f>ROUND(I89*H89,2)</f>
        <v>0</v>
      </c>
      <c r="K89" s="187" t="s">
        <v>125</v>
      </c>
      <c r="L89" s="58"/>
      <c r="M89" s="192" t="s">
        <v>21</v>
      </c>
      <c r="N89" s="193" t="s">
        <v>42</v>
      </c>
      <c r="O89" s="39"/>
      <c r="P89" s="194">
        <f>O89*H89</f>
        <v>0</v>
      </c>
      <c r="Q89" s="194">
        <v>0.108</v>
      </c>
      <c r="R89" s="194">
        <f>Q89*H89</f>
        <v>22.68</v>
      </c>
      <c r="S89" s="194">
        <v>0</v>
      </c>
      <c r="T89" s="195">
        <f>S89*H89</f>
        <v>0</v>
      </c>
      <c r="AR89" s="21" t="s">
        <v>126</v>
      </c>
      <c r="AT89" s="21" t="s">
        <v>121</v>
      </c>
      <c r="AU89" s="21" t="s">
        <v>81</v>
      </c>
      <c r="AY89" s="21" t="s">
        <v>119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1" t="s">
        <v>79</v>
      </c>
      <c r="BK89" s="196">
        <f>ROUND(I89*H89,2)</f>
        <v>0</v>
      </c>
      <c r="BL89" s="21" t="s">
        <v>126</v>
      </c>
      <c r="BM89" s="21" t="s">
        <v>131</v>
      </c>
    </row>
    <row r="90" spans="2:51" s="11" customFormat="1" ht="13.5">
      <c r="B90" s="197"/>
      <c r="C90" s="198"/>
      <c r="D90" s="199" t="s">
        <v>132</v>
      </c>
      <c r="E90" s="200" t="s">
        <v>21</v>
      </c>
      <c r="F90" s="201" t="s">
        <v>133</v>
      </c>
      <c r="G90" s="198"/>
      <c r="H90" s="202">
        <v>210</v>
      </c>
      <c r="I90" s="203"/>
      <c r="J90" s="198"/>
      <c r="K90" s="198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132</v>
      </c>
      <c r="AU90" s="208" t="s">
        <v>81</v>
      </c>
      <c r="AV90" s="11" t="s">
        <v>81</v>
      </c>
      <c r="AW90" s="11" t="s">
        <v>35</v>
      </c>
      <c r="AX90" s="11" t="s">
        <v>79</v>
      </c>
      <c r="AY90" s="208" t="s">
        <v>119</v>
      </c>
    </row>
    <row r="91" spans="2:65" s="1" customFormat="1" ht="16.5" customHeight="1">
      <c r="B91" s="38"/>
      <c r="C91" s="209" t="s">
        <v>134</v>
      </c>
      <c r="D91" s="209" t="s">
        <v>135</v>
      </c>
      <c r="E91" s="210" t="s">
        <v>136</v>
      </c>
      <c r="F91" s="211" t="s">
        <v>137</v>
      </c>
      <c r="G91" s="212" t="s">
        <v>138</v>
      </c>
      <c r="H91" s="213">
        <v>35</v>
      </c>
      <c r="I91" s="214"/>
      <c r="J91" s="215">
        <f>ROUND(I91*H91,2)</f>
        <v>0</v>
      </c>
      <c r="K91" s="211" t="s">
        <v>21</v>
      </c>
      <c r="L91" s="216"/>
      <c r="M91" s="217" t="s">
        <v>21</v>
      </c>
      <c r="N91" s="218" t="s">
        <v>42</v>
      </c>
      <c r="O91" s="39"/>
      <c r="P91" s="194">
        <f>O91*H91</f>
        <v>0</v>
      </c>
      <c r="Q91" s="194">
        <v>2.115</v>
      </c>
      <c r="R91" s="194">
        <f>Q91*H91</f>
        <v>74.025</v>
      </c>
      <c r="S91" s="194">
        <v>0</v>
      </c>
      <c r="T91" s="195">
        <f>S91*H91</f>
        <v>0</v>
      </c>
      <c r="AR91" s="21" t="s">
        <v>139</v>
      </c>
      <c r="AT91" s="21" t="s">
        <v>135</v>
      </c>
      <c r="AU91" s="21" t="s">
        <v>81</v>
      </c>
      <c r="AY91" s="21" t="s">
        <v>119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1" t="s">
        <v>79</v>
      </c>
      <c r="BK91" s="196">
        <f>ROUND(I91*H91,2)</f>
        <v>0</v>
      </c>
      <c r="BL91" s="21" t="s">
        <v>126</v>
      </c>
      <c r="BM91" s="21" t="s">
        <v>140</v>
      </c>
    </row>
    <row r="92" spans="2:63" s="10" customFormat="1" ht="29.85" customHeight="1">
      <c r="B92" s="169"/>
      <c r="C92" s="170"/>
      <c r="D92" s="171" t="s">
        <v>70</v>
      </c>
      <c r="E92" s="183" t="s">
        <v>141</v>
      </c>
      <c r="F92" s="183" t="s">
        <v>142</v>
      </c>
      <c r="G92" s="170"/>
      <c r="H92" s="170"/>
      <c r="I92" s="173"/>
      <c r="J92" s="184">
        <f>BK92</f>
        <v>0</v>
      </c>
      <c r="K92" s="170"/>
      <c r="L92" s="175"/>
      <c r="M92" s="176"/>
      <c r="N92" s="177"/>
      <c r="O92" s="177"/>
      <c r="P92" s="178">
        <f>SUM(P93:P104)</f>
        <v>0</v>
      </c>
      <c r="Q92" s="177"/>
      <c r="R92" s="178">
        <f>SUM(R93:R104)</f>
        <v>0</v>
      </c>
      <c r="S92" s="177"/>
      <c r="T92" s="179">
        <f>SUM(T93:T104)</f>
        <v>618.021596</v>
      </c>
      <c r="AR92" s="180" t="s">
        <v>79</v>
      </c>
      <c r="AT92" s="181" t="s">
        <v>70</v>
      </c>
      <c r="AU92" s="181" t="s">
        <v>79</v>
      </c>
      <c r="AY92" s="180" t="s">
        <v>119</v>
      </c>
      <c r="BK92" s="182">
        <f>SUM(BK93:BK104)</f>
        <v>0</v>
      </c>
    </row>
    <row r="93" spans="2:65" s="1" customFormat="1" ht="16.5" customHeight="1">
      <c r="B93" s="38"/>
      <c r="C93" s="185" t="s">
        <v>126</v>
      </c>
      <c r="D93" s="185" t="s">
        <v>121</v>
      </c>
      <c r="E93" s="186" t="s">
        <v>143</v>
      </c>
      <c r="F93" s="187" t="s">
        <v>144</v>
      </c>
      <c r="G93" s="188" t="s">
        <v>145</v>
      </c>
      <c r="H93" s="189">
        <v>19.408</v>
      </c>
      <c r="I93" s="190"/>
      <c r="J93" s="191">
        <f>ROUND(I93*H93,2)</f>
        <v>0</v>
      </c>
      <c r="K93" s="187" t="s">
        <v>125</v>
      </c>
      <c r="L93" s="58"/>
      <c r="M93" s="192" t="s">
        <v>21</v>
      </c>
      <c r="N93" s="193" t="s">
        <v>42</v>
      </c>
      <c r="O93" s="39"/>
      <c r="P93" s="194">
        <f>O93*H93</f>
        <v>0</v>
      </c>
      <c r="Q93" s="194">
        <v>0</v>
      </c>
      <c r="R93" s="194">
        <f>Q93*H93</f>
        <v>0</v>
      </c>
      <c r="S93" s="194">
        <v>2</v>
      </c>
      <c r="T93" s="195">
        <f>S93*H93</f>
        <v>38.816</v>
      </c>
      <c r="AR93" s="21" t="s">
        <v>126</v>
      </c>
      <c r="AT93" s="21" t="s">
        <v>121</v>
      </c>
      <c r="AU93" s="21" t="s">
        <v>81</v>
      </c>
      <c r="AY93" s="21" t="s">
        <v>119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1" t="s">
        <v>79</v>
      </c>
      <c r="BK93" s="196">
        <f>ROUND(I93*H93,2)</f>
        <v>0</v>
      </c>
      <c r="BL93" s="21" t="s">
        <v>126</v>
      </c>
      <c r="BM93" s="21" t="s">
        <v>146</v>
      </c>
    </row>
    <row r="94" spans="2:51" s="11" customFormat="1" ht="13.5">
      <c r="B94" s="197"/>
      <c r="C94" s="198"/>
      <c r="D94" s="199" t="s">
        <v>132</v>
      </c>
      <c r="E94" s="200" t="s">
        <v>21</v>
      </c>
      <c r="F94" s="201" t="s">
        <v>147</v>
      </c>
      <c r="G94" s="198"/>
      <c r="H94" s="202">
        <v>10.168</v>
      </c>
      <c r="I94" s="203"/>
      <c r="J94" s="198"/>
      <c r="K94" s="198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132</v>
      </c>
      <c r="AU94" s="208" t="s">
        <v>81</v>
      </c>
      <c r="AV94" s="11" t="s">
        <v>81</v>
      </c>
      <c r="AW94" s="11" t="s">
        <v>35</v>
      </c>
      <c r="AX94" s="11" t="s">
        <v>71</v>
      </c>
      <c r="AY94" s="208" t="s">
        <v>119</v>
      </c>
    </row>
    <row r="95" spans="2:51" s="11" customFormat="1" ht="13.5">
      <c r="B95" s="197"/>
      <c r="C95" s="198"/>
      <c r="D95" s="199" t="s">
        <v>132</v>
      </c>
      <c r="E95" s="200" t="s">
        <v>21</v>
      </c>
      <c r="F95" s="201" t="s">
        <v>148</v>
      </c>
      <c r="G95" s="198"/>
      <c r="H95" s="202">
        <v>2.64</v>
      </c>
      <c r="I95" s="203"/>
      <c r="J95" s="198"/>
      <c r="K95" s="198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132</v>
      </c>
      <c r="AU95" s="208" t="s">
        <v>81</v>
      </c>
      <c r="AV95" s="11" t="s">
        <v>81</v>
      </c>
      <c r="AW95" s="11" t="s">
        <v>35</v>
      </c>
      <c r="AX95" s="11" t="s">
        <v>71</v>
      </c>
      <c r="AY95" s="208" t="s">
        <v>119</v>
      </c>
    </row>
    <row r="96" spans="2:51" s="11" customFormat="1" ht="13.5">
      <c r="B96" s="197"/>
      <c r="C96" s="198"/>
      <c r="D96" s="199" t="s">
        <v>132</v>
      </c>
      <c r="E96" s="200" t="s">
        <v>21</v>
      </c>
      <c r="F96" s="201" t="s">
        <v>149</v>
      </c>
      <c r="G96" s="198"/>
      <c r="H96" s="202">
        <v>6.6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132</v>
      </c>
      <c r="AU96" s="208" t="s">
        <v>81</v>
      </c>
      <c r="AV96" s="11" t="s">
        <v>81</v>
      </c>
      <c r="AW96" s="11" t="s">
        <v>35</v>
      </c>
      <c r="AX96" s="11" t="s">
        <v>71</v>
      </c>
      <c r="AY96" s="208" t="s">
        <v>119</v>
      </c>
    </row>
    <row r="97" spans="2:65" s="1" customFormat="1" ht="16.5" customHeight="1">
      <c r="B97" s="38"/>
      <c r="C97" s="185" t="s">
        <v>150</v>
      </c>
      <c r="D97" s="185" t="s">
        <v>121</v>
      </c>
      <c r="E97" s="186" t="s">
        <v>151</v>
      </c>
      <c r="F97" s="187" t="s">
        <v>152</v>
      </c>
      <c r="G97" s="188" t="s">
        <v>145</v>
      </c>
      <c r="H97" s="189">
        <v>233.864</v>
      </c>
      <c r="I97" s="190"/>
      <c r="J97" s="191">
        <f>ROUND(I97*H97,2)</f>
        <v>0</v>
      </c>
      <c r="K97" s="187" t="s">
        <v>125</v>
      </c>
      <c r="L97" s="58"/>
      <c r="M97" s="192" t="s">
        <v>21</v>
      </c>
      <c r="N97" s="193" t="s">
        <v>42</v>
      </c>
      <c r="O97" s="39"/>
      <c r="P97" s="194">
        <f>O97*H97</f>
        <v>0</v>
      </c>
      <c r="Q97" s="194">
        <v>0</v>
      </c>
      <c r="R97" s="194">
        <f>Q97*H97</f>
        <v>0</v>
      </c>
      <c r="S97" s="194">
        <v>0.039</v>
      </c>
      <c r="T97" s="195">
        <f>S97*H97</f>
        <v>9.120696</v>
      </c>
      <c r="AR97" s="21" t="s">
        <v>126</v>
      </c>
      <c r="AT97" s="21" t="s">
        <v>121</v>
      </c>
      <c r="AU97" s="21" t="s">
        <v>81</v>
      </c>
      <c r="AY97" s="21" t="s">
        <v>119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1" t="s">
        <v>79</v>
      </c>
      <c r="BK97" s="196">
        <f>ROUND(I97*H97,2)</f>
        <v>0</v>
      </c>
      <c r="BL97" s="21" t="s">
        <v>126</v>
      </c>
      <c r="BM97" s="21" t="s">
        <v>153</v>
      </c>
    </row>
    <row r="98" spans="2:51" s="11" customFormat="1" ht="13.5">
      <c r="B98" s="197"/>
      <c r="C98" s="198"/>
      <c r="D98" s="199" t="s">
        <v>132</v>
      </c>
      <c r="E98" s="200" t="s">
        <v>21</v>
      </c>
      <c r="F98" s="201" t="s">
        <v>154</v>
      </c>
      <c r="G98" s="198"/>
      <c r="H98" s="202">
        <v>203.36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132</v>
      </c>
      <c r="AU98" s="208" t="s">
        <v>81</v>
      </c>
      <c r="AV98" s="11" t="s">
        <v>81</v>
      </c>
      <c r="AW98" s="11" t="s">
        <v>35</v>
      </c>
      <c r="AX98" s="11" t="s">
        <v>71</v>
      </c>
      <c r="AY98" s="208" t="s">
        <v>119</v>
      </c>
    </row>
    <row r="99" spans="2:51" s="11" customFormat="1" ht="13.5">
      <c r="B99" s="197"/>
      <c r="C99" s="198"/>
      <c r="D99" s="199" t="s">
        <v>132</v>
      </c>
      <c r="E99" s="200" t="s">
        <v>21</v>
      </c>
      <c r="F99" s="201" t="s">
        <v>155</v>
      </c>
      <c r="G99" s="198"/>
      <c r="H99" s="202">
        <v>30.504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132</v>
      </c>
      <c r="AU99" s="208" t="s">
        <v>81</v>
      </c>
      <c r="AV99" s="11" t="s">
        <v>81</v>
      </c>
      <c r="AW99" s="11" t="s">
        <v>35</v>
      </c>
      <c r="AX99" s="11" t="s">
        <v>71</v>
      </c>
      <c r="AY99" s="208" t="s">
        <v>119</v>
      </c>
    </row>
    <row r="100" spans="2:65" s="1" customFormat="1" ht="25.5" customHeight="1">
      <c r="B100" s="38"/>
      <c r="C100" s="185" t="s">
        <v>156</v>
      </c>
      <c r="D100" s="185" t="s">
        <v>121</v>
      </c>
      <c r="E100" s="186" t="s">
        <v>157</v>
      </c>
      <c r="F100" s="187" t="s">
        <v>158</v>
      </c>
      <c r="G100" s="188" t="s">
        <v>145</v>
      </c>
      <c r="H100" s="189">
        <v>1036.518</v>
      </c>
      <c r="I100" s="190"/>
      <c r="J100" s="191">
        <f>ROUND(I100*H100,2)</f>
        <v>0</v>
      </c>
      <c r="K100" s="187" t="s">
        <v>125</v>
      </c>
      <c r="L100" s="58"/>
      <c r="M100" s="192" t="s">
        <v>21</v>
      </c>
      <c r="N100" s="193" t="s">
        <v>42</v>
      </c>
      <c r="O100" s="39"/>
      <c r="P100" s="194">
        <f>O100*H100</f>
        <v>0</v>
      </c>
      <c r="Q100" s="194">
        <v>0</v>
      </c>
      <c r="R100" s="194">
        <f>Q100*H100</f>
        <v>0</v>
      </c>
      <c r="S100" s="194">
        <v>0.55</v>
      </c>
      <c r="T100" s="195">
        <f>S100*H100</f>
        <v>570.0849000000001</v>
      </c>
      <c r="AR100" s="21" t="s">
        <v>126</v>
      </c>
      <c r="AT100" s="21" t="s">
        <v>121</v>
      </c>
      <c r="AU100" s="21" t="s">
        <v>81</v>
      </c>
      <c r="AY100" s="21" t="s">
        <v>119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1" t="s">
        <v>79</v>
      </c>
      <c r="BK100" s="196">
        <f>ROUND(I100*H100,2)</f>
        <v>0</v>
      </c>
      <c r="BL100" s="21" t="s">
        <v>126</v>
      </c>
      <c r="BM100" s="21" t="s">
        <v>159</v>
      </c>
    </row>
    <row r="101" spans="2:51" s="11" customFormat="1" ht="13.5">
      <c r="B101" s="197"/>
      <c r="C101" s="198"/>
      <c r="D101" s="199" t="s">
        <v>132</v>
      </c>
      <c r="E101" s="200" t="s">
        <v>21</v>
      </c>
      <c r="F101" s="201" t="s">
        <v>160</v>
      </c>
      <c r="G101" s="198"/>
      <c r="H101" s="202">
        <v>354.05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132</v>
      </c>
      <c r="AU101" s="208" t="s">
        <v>81</v>
      </c>
      <c r="AV101" s="11" t="s">
        <v>81</v>
      </c>
      <c r="AW101" s="11" t="s">
        <v>35</v>
      </c>
      <c r="AX101" s="11" t="s">
        <v>71</v>
      </c>
      <c r="AY101" s="208" t="s">
        <v>119</v>
      </c>
    </row>
    <row r="102" spans="2:51" s="11" customFormat="1" ht="13.5">
      <c r="B102" s="197"/>
      <c r="C102" s="198"/>
      <c r="D102" s="199" t="s">
        <v>132</v>
      </c>
      <c r="E102" s="200" t="s">
        <v>21</v>
      </c>
      <c r="F102" s="201" t="s">
        <v>161</v>
      </c>
      <c r="G102" s="198"/>
      <c r="H102" s="202">
        <v>380.248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132</v>
      </c>
      <c r="AU102" s="208" t="s">
        <v>81</v>
      </c>
      <c r="AV102" s="11" t="s">
        <v>81</v>
      </c>
      <c r="AW102" s="11" t="s">
        <v>35</v>
      </c>
      <c r="AX102" s="11" t="s">
        <v>71</v>
      </c>
      <c r="AY102" s="208" t="s">
        <v>119</v>
      </c>
    </row>
    <row r="103" spans="2:51" s="11" customFormat="1" ht="13.5">
      <c r="B103" s="197"/>
      <c r="C103" s="198"/>
      <c r="D103" s="199" t="s">
        <v>132</v>
      </c>
      <c r="E103" s="200" t="s">
        <v>21</v>
      </c>
      <c r="F103" s="201" t="s">
        <v>162</v>
      </c>
      <c r="G103" s="198"/>
      <c r="H103" s="202">
        <v>41.54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132</v>
      </c>
      <c r="AU103" s="208" t="s">
        <v>81</v>
      </c>
      <c r="AV103" s="11" t="s">
        <v>81</v>
      </c>
      <c r="AW103" s="11" t="s">
        <v>35</v>
      </c>
      <c r="AX103" s="11" t="s">
        <v>71</v>
      </c>
      <c r="AY103" s="208" t="s">
        <v>119</v>
      </c>
    </row>
    <row r="104" spans="2:51" s="11" customFormat="1" ht="13.5">
      <c r="B104" s="197"/>
      <c r="C104" s="198"/>
      <c r="D104" s="199" t="s">
        <v>132</v>
      </c>
      <c r="E104" s="200" t="s">
        <v>21</v>
      </c>
      <c r="F104" s="201" t="s">
        <v>163</v>
      </c>
      <c r="G104" s="198"/>
      <c r="H104" s="202">
        <v>260.68</v>
      </c>
      <c r="I104" s="203"/>
      <c r="J104" s="198"/>
      <c r="K104" s="198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132</v>
      </c>
      <c r="AU104" s="208" t="s">
        <v>81</v>
      </c>
      <c r="AV104" s="11" t="s">
        <v>81</v>
      </c>
      <c r="AW104" s="11" t="s">
        <v>35</v>
      </c>
      <c r="AX104" s="11" t="s">
        <v>71</v>
      </c>
      <c r="AY104" s="208" t="s">
        <v>119</v>
      </c>
    </row>
    <row r="105" spans="2:63" s="10" customFormat="1" ht="29.85" customHeight="1">
      <c r="B105" s="169"/>
      <c r="C105" s="170"/>
      <c r="D105" s="171" t="s">
        <v>70</v>
      </c>
      <c r="E105" s="183" t="s">
        <v>164</v>
      </c>
      <c r="F105" s="183" t="s">
        <v>165</v>
      </c>
      <c r="G105" s="170"/>
      <c r="H105" s="170"/>
      <c r="I105" s="173"/>
      <c r="J105" s="184">
        <f>BK105</f>
        <v>0</v>
      </c>
      <c r="K105" s="170"/>
      <c r="L105" s="175"/>
      <c r="M105" s="176"/>
      <c r="N105" s="177"/>
      <c r="O105" s="177"/>
      <c r="P105" s="178">
        <f>SUM(P106:P113)</f>
        <v>0</v>
      </c>
      <c r="Q105" s="177"/>
      <c r="R105" s="178">
        <f>SUM(R106:R113)</f>
        <v>0</v>
      </c>
      <c r="S105" s="177"/>
      <c r="T105" s="179">
        <f>SUM(T106:T113)</f>
        <v>0</v>
      </c>
      <c r="AR105" s="180" t="s">
        <v>79</v>
      </c>
      <c r="AT105" s="181" t="s">
        <v>70</v>
      </c>
      <c r="AU105" s="181" t="s">
        <v>79</v>
      </c>
      <c r="AY105" s="180" t="s">
        <v>119</v>
      </c>
      <c r="BK105" s="182">
        <f>SUM(BK106:BK113)</f>
        <v>0</v>
      </c>
    </row>
    <row r="106" spans="2:65" s="1" customFormat="1" ht="16.5" customHeight="1">
      <c r="B106" s="38"/>
      <c r="C106" s="185" t="s">
        <v>166</v>
      </c>
      <c r="D106" s="185" t="s">
        <v>121</v>
      </c>
      <c r="E106" s="186" t="s">
        <v>167</v>
      </c>
      <c r="F106" s="187" t="s">
        <v>168</v>
      </c>
      <c r="G106" s="188" t="s">
        <v>169</v>
      </c>
      <c r="H106" s="189">
        <v>692.572</v>
      </c>
      <c r="I106" s="190"/>
      <c r="J106" s="191">
        <f>ROUND(I106*H106,2)</f>
        <v>0</v>
      </c>
      <c r="K106" s="187" t="s">
        <v>125</v>
      </c>
      <c r="L106" s="58"/>
      <c r="M106" s="192" t="s">
        <v>21</v>
      </c>
      <c r="N106" s="193" t="s">
        <v>42</v>
      </c>
      <c r="O106" s="39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AR106" s="21" t="s">
        <v>126</v>
      </c>
      <c r="AT106" s="21" t="s">
        <v>121</v>
      </c>
      <c r="AU106" s="21" t="s">
        <v>81</v>
      </c>
      <c r="AY106" s="21" t="s">
        <v>119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1" t="s">
        <v>79</v>
      </c>
      <c r="BK106" s="196">
        <f>ROUND(I106*H106,2)</f>
        <v>0</v>
      </c>
      <c r="BL106" s="21" t="s">
        <v>126</v>
      </c>
      <c r="BM106" s="21" t="s">
        <v>170</v>
      </c>
    </row>
    <row r="107" spans="2:65" s="1" customFormat="1" ht="16.5" customHeight="1">
      <c r="B107" s="38"/>
      <c r="C107" s="185" t="s">
        <v>139</v>
      </c>
      <c r="D107" s="185" t="s">
        <v>121</v>
      </c>
      <c r="E107" s="186" t="s">
        <v>171</v>
      </c>
      <c r="F107" s="187" t="s">
        <v>172</v>
      </c>
      <c r="G107" s="188" t="s">
        <v>169</v>
      </c>
      <c r="H107" s="189">
        <v>21469.732</v>
      </c>
      <c r="I107" s="190"/>
      <c r="J107" s="191">
        <f>ROUND(I107*H107,2)</f>
        <v>0</v>
      </c>
      <c r="K107" s="187" t="s">
        <v>125</v>
      </c>
      <c r="L107" s="58"/>
      <c r="M107" s="192" t="s">
        <v>21</v>
      </c>
      <c r="N107" s="193" t="s">
        <v>42</v>
      </c>
      <c r="O107" s="39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AR107" s="21" t="s">
        <v>126</v>
      </c>
      <c r="AT107" s="21" t="s">
        <v>121</v>
      </c>
      <c r="AU107" s="21" t="s">
        <v>81</v>
      </c>
      <c r="AY107" s="21" t="s">
        <v>119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1" t="s">
        <v>79</v>
      </c>
      <c r="BK107" s="196">
        <f>ROUND(I107*H107,2)</f>
        <v>0</v>
      </c>
      <c r="BL107" s="21" t="s">
        <v>126</v>
      </c>
      <c r="BM107" s="21" t="s">
        <v>173</v>
      </c>
    </row>
    <row r="108" spans="2:51" s="11" customFormat="1" ht="13.5">
      <c r="B108" s="197"/>
      <c r="C108" s="198"/>
      <c r="D108" s="199" t="s">
        <v>132</v>
      </c>
      <c r="E108" s="198"/>
      <c r="F108" s="201" t="s">
        <v>174</v>
      </c>
      <c r="G108" s="198"/>
      <c r="H108" s="202">
        <v>21469.732</v>
      </c>
      <c r="I108" s="203"/>
      <c r="J108" s="198"/>
      <c r="K108" s="198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132</v>
      </c>
      <c r="AU108" s="208" t="s">
        <v>81</v>
      </c>
      <c r="AV108" s="11" t="s">
        <v>81</v>
      </c>
      <c r="AW108" s="11" t="s">
        <v>6</v>
      </c>
      <c r="AX108" s="11" t="s">
        <v>79</v>
      </c>
      <c r="AY108" s="208" t="s">
        <v>119</v>
      </c>
    </row>
    <row r="109" spans="2:65" s="1" customFormat="1" ht="25.5" customHeight="1">
      <c r="B109" s="38"/>
      <c r="C109" s="185" t="s">
        <v>141</v>
      </c>
      <c r="D109" s="185" t="s">
        <v>121</v>
      </c>
      <c r="E109" s="186" t="s">
        <v>175</v>
      </c>
      <c r="F109" s="187" t="s">
        <v>176</v>
      </c>
      <c r="G109" s="188" t="s">
        <v>169</v>
      </c>
      <c r="H109" s="189">
        <v>200</v>
      </c>
      <c r="I109" s="190"/>
      <c r="J109" s="191">
        <f>ROUND(I109*H109,2)</f>
        <v>0</v>
      </c>
      <c r="K109" s="187" t="s">
        <v>125</v>
      </c>
      <c r="L109" s="58"/>
      <c r="M109" s="192" t="s">
        <v>21</v>
      </c>
      <c r="N109" s="193" t="s">
        <v>42</v>
      </c>
      <c r="O109" s="39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AR109" s="21" t="s">
        <v>126</v>
      </c>
      <c r="AT109" s="21" t="s">
        <v>121</v>
      </c>
      <c r="AU109" s="21" t="s">
        <v>81</v>
      </c>
      <c r="AY109" s="21" t="s">
        <v>119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1" t="s">
        <v>79</v>
      </c>
      <c r="BK109" s="196">
        <f>ROUND(I109*H109,2)</f>
        <v>0</v>
      </c>
      <c r="BL109" s="21" t="s">
        <v>126</v>
      </c>
      <c r="BM109" s="21" t="s">
        <v>177</v>
      </c>
    </row>
    <row r="110" spans="2:65" s="1" customFormat="1" ht="25.5" customHeight="1">
      <c r="B110" s="38"/>
      <c r="C110" s="185" t="s">
        <v>76</v>
      </c>
      <c r="D110" s="185" t="s">
        <v>121</v>
      </c>
      <c r="E110" s="186" t="s">
        <v>178</v>
      </c>
      <c r="F110" s="187" t="s">
        <v>179</v>
      </c>
      <c r="G110" s="188" t="s">
        <v>169</v>
      </c>
      <c r="H110" s="189">
        <v>281.022</v>
      </c>
      <c r="I110" s="190"/>
      <c r="J110" s="191">
        <f>ROUND(I110*H110,2)</f>
        <v>0</v>
      </c>
      <c r="K110" s="187" t="s">
        <v>125</v>
      </c>
      <c r="L110" s="58"/>
      <c r="M110" s="192" t="s">
        <v>21</v>
      </c>
      <c r="N110" s="193" t="s">
        <v>42</v>
      </c>
      <c r="O110" s="39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AR110" s="21" t="s">
        <v>126</v>
      </c>
      <c r="AT110" s="21" t="s">
        <v>121</v>
      </c>
      <c r="AU110" s="21" t="s">
        <v>81</v>
      </c>
      <c r="AY110" s="21" t="s">
        <v>119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1" t="s">
        <v>79</v>
      </c>
      <c r="BK110" s="196">
        <f>ROUND(I110*H110,2)</f>
        <v>0</v>
      </c>
      <c r="BL110" s="21" t="s">
        <v>126</v>
      </c>
      <c r="BM110" s="21" t="s">
        <v>180</v>
      </c>
    </row>
    <row r="111" spans="2:65" s="1" customFormat="1" ht="25.5" customHeight="1">
      <c r="B111" s="38"/>
      <c r="C111" s="185" t="s">
        <v>181</v>
      </c>
      <c r="D111" s="185" t="s">
        <v>121</v>
      </c>
      <c r="E111" s="186" t="s">
        <v>182</v>
      </c>
      <c r="F111" s="187" t="s">
        <v>183</v>
      </c>
      <c r="G111" s="188" t="s">
        <v>169</v>
      </c>
      <c r="H111" s="189">
        <v>35</v>
      </c>
      <c r="I111" s="190"/>
      <c r="J111" s="191">
        <f>ROUND(I111*H111,2)</f>
        <v>0</v>
      </c>
      <c r="K111" s="187" t="s">
        <v>125</v>
      </c>
      <c r="L111" s="58"/>
      <c r="M111" s="192" t="s">
        <v>21</v>
      </c>
      <c r="N111" s="193" t="s">
        <v>42</v>
      </c>
      <c r="O111" s="39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AR111" s="21" t="s">
        <v>126</v>
      </c>
      <c r="AT111" s="21" t="s">
        <v>121</v>
      </c>
      <c r="AU111" s="21" t="s">
        <v>81</v>
      </c>
      <c r="AY111" s="21" t="s">
        <v>119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1" t="s">
        <v>79</v>
      </c>
      <c r="BK111" s="196">
        <f>ROUND(I111*H111,2)</f>
        <v>0</v>
      </c>
      <c r="BL111" s="21" t="s">
        <v>126</v>
      </c>
      <c r="BM111" s="21" t="s">
        <v>184</v>
      </c>
    </row>
    <row r="112" spans="2:65" s="1" customFormat="1" ht="25.5" customHeight="1">
      <c r="B112" s="38"/>
      <c r="C112" s="185" t="s">
        <v>185</v>
      </c>
      <c r="D112" s="185" t="s">
        <v>121</v>
      </c>
      <c r="E112" s="186" t="s">
        <v>186</v>
      </c>
      <c r="F112" s="187" t="s">
        <v>187</v>
      </c>
      <c r="G112" s="188" t="s">
        <v>169</v>
      </c>
      <c r="H112" s="189">
        <v>2</v>
      </c>
      <c r="I112" s="190"/>
      <c r="J112" s="191">
        <f>ROUND(I112*H112,2)</f>
        <v>0</v>
      </c>
      <c r="K112" s="187" t="s">
        <v>125</v>
      </c>
      <c r="L112" s="58"/>
      <c r="M112" s="192" t="s">
        <v>21</v>
      </c>
      <c r="N112" s="193" t="s">
        <v>42</v>
      </c>
      <c r="O112" s="39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AR112" s="21" t="s">
        <v>126</v>
      </c>
      <c r="AT112" s="21" t="s">
        <v>121</v>
      </c>
      <c r="AU112" s="21" t="s">
        <v>81</v>
      </c>
      <c r="AY112" s="21" t="s">
        <v>119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1" t="s">
        <v>79</v>
      </c>
      <c r="BK112" s="196">
        <f>ROUND(I112*H112,2)</f>
        <v>0</v>
      </c>
      <c r="BL112" s="21" t="s">
        <v>126</v>
      </c>
      <c r="BM112" s="21" t="s">
        <v>188</v>
      </c>
    </row>
    <row r="113" spans="2:65" s="1" customFormat="1" ht="25.5" customHeight="1">
      <c r="B113" s="38"/>
      <c r="C113" s="185" t="s">
        <v>189</v>
      </c>
      <c r="D113" s="185" t="s">
        <v>121</v>
      </c>
      <c r="E113" s="186" t="s">
        <v>190</v>
      </c>
      <c r="F113" s="187" t="s">
        <v>191</v>
      </c>
      <c r="G113" s="188" t="s">
        <v>169</v>
      </c>
      <c r="H113" s="189">
        <v>100</v>
      </c>
      <c r="I113" s="190"/>
      <c r="J113" s="191">
        <f>ROUND(I113*H113,2)</f>
        <v>0</v>
      </c>
      <c r="K113" s="187" t="s">
        <v>125</v>
      </c>
      <c r="L113" s="58"/>
      <c r="M113" s="192" t="s">
        <v>21</v>
      </c>
      <c r="N113" s="193" t="s">
        <v>42</v>
      </c>
      <c r="O113" s="39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AR113" s="21" t="s">
        <v>126</v>
      </c>
      <c r="AT113" s="21" t="s">
        <v>121</v>
      </c>
      <c r="AU113" s="21" t="s">
        <v>81</v>
      </c>
      <c r="AY113" s="21" t="s">
        <v>119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1" t="s">
        <v>79</v>
      </c>
      <c r="BK113" s="196">
        <f>ROUND(I113*H113,2)</f>
        <v>0</v>
      </c>
      <c r="BL113" s="21" t="s">
        <v>126</v>
      </c>
      <c r="BM113" s="21" t="s">
        <v>192</v>
      </c>
    </row>
    <row r="114" spans="2:63" s="10" customFormat="1" ht="37.35" customHeight="1">
      <c r="B114" s="169"/>
      <c r="C114" s="170"/>
      <c r="D114" s="171" t="s">
        <v>70</v>
      </c>
      <c r="E114" s="172" t="s">
        <v>193</v>
      </c>
      <c r="F114" s="172" t="s">
        <v>194</v>
      </c>
      <c r="G114" s="170"/>
      <c r="H114" s="170"/>
      <c r="I114" s="173"/>
      <c r="J114" s="174">
        <f>BK114</f>
        <v>0</v>
      </c>
      <c r="K114" s="170"/>
      <c r="L114" s="175"/>
      <c r="M114" s="176"/>
      <c r="N114" s="177"/>
      <c r="O114" s="177"/>
      <c r="P114" s="178">
        <f>P115+P119</f>
        <v>0</v>
      </c>
      <c r="Q114" s="177"/>
      <c r="R114" s="178">
        <f>R115+R119</f>
        <v>0</v>
      </c>
      <c r="S114" s="177"/>
      <c r="T114" s="179">
        <f>T115+T119</f>
        <v>0</v>
      </c>
      <c r="AR114" s="180" t="s">
        <v>150</v>
      </c>
      <c r="AT114" s="181" t="s">
        <v>70</v>
      </c>
      <c r="AU114" s="181" t="s">
        <v>71</v>
      </c>
      <c r="AY114" s="180" t="s">
        <v>119</v>
      </c>
      <c r="BK114" s="182">
        <f>BK115+BK119</f>
        <v>0</v>
      </c>
    </row>
    <row r="115" spans="2:63" s="10" customFormat="1" ht="19.9" customHeight="1">
      <c r="B115" s="169"/>
      <c r="C115" s="170"/>
      <c r="D115" s="171" t="s">
        <v>70</v>
      </c>
      <c r="E115" s="183" t="s">
        <v>195</v>
      </c>
      <c r="F115" s="183" t="s">
        <v>196</v>
      </c>
      <c r="G115" s="170"/>
      <c r="H115" s="170"/>
      <c r="I115" s="173"/>
      <c r="J115" s="184">
        <f>BK115</f>
        <v>0</v>
      </c>
      <c r="K115" s="170"/>
      <c r="L115" s="175"/>
      <c r="M115" s="176"/>
      <c r="N115" s="177"/>
      <c r="O115" s="177"/>
      <c r="P115" s="178">
        <f>SUM(P116:P118)</f>
        <v>0</v>
      </c>
      <c r="Q115" s="177"/>
      <c r="R115" s="178">
        <f>SUM(R116:R118)</f>
        <v>0</v>
      </c>
      <c r="S115" s="177"/>
      <c r="T115" s="179">
        <f>SUM(T116:T118)</f>
        <v>0</v>
      </c>
      <c r="AR115" s="180" t="s">
        <v>150</v>
      </c>
      <c r="AT115" s="181" t="s">
        <v>70</v>
      </c>
      <c r="AU115" s="181" t="s">
        <v>79</v>
      </c>
      <c r="AY115" s="180" t="s">
        <v>119</v>
      </c>
      <c r="BK115" s="182">
        <f>SUM(BK116:BK118)</f>
        <v>0</v>
      </c>
    </row>
    <row r="116" spans="2:65" s="1" customFormat="1" ht="16.5" customHeight="1">
      <c r="B116" s="38"/>
      <c r="C116" s="185" t="s">
        <v>197</v>
      </c>
      <c r="D116" s="185" t="s">
        <v>121</v>
      </c>
      <c r="E116" s="186" t="s">
        <v>198</v>
      </c>
      <c r="F116" s="187" t="s">
        <v>199</v>
      </c>
      <c r="G116" s="188" t="s">
        <v>200</v>
      </c>
      <c r="H116" s="189">
        <v>1</v>
      </c>
      <c r="I116" s="190"/>
      <c r="J116" s="191">
        <f>ROUND(I116*H116,2)</f>
        <v>0</v>
      </c>
      <c r="K116" s="187" t="s">
        <v>21</v>
      </c>
      <c r="L116" s="58"/>
      <c r="M116" s="192" t="s">
        <v>21</v>
      </c>
      <c r="N116" s="193" t="s">
        <v>42</v>
      </c>
      <c r="O116" s="39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1" t="s">
        <v>201</v>
      </c>
      <c r="AT116" s="21" t="s">
        <v>121</v>
      </c>
      <c r="AU116" s="21" t="s">
        <v>81</v>
      </c>
      <c r="AY116" s="21" t="s">
        <v>119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1" t="s">
        <v>79</v>
      </c>
      <c r="BK116" s="196">
        <f>ROUND(I116*H116,2)</f>
        <v>0</v>
      </c>
      <c r="BL116" s="21" t="s">
        <v>201</v>
      </c>
      <c r="BM116" s="21" t="s">
        <v>202</v>
      </c>
    </row>
    <row r="117" spans="2:65" s="1" customFormat="1" ht="16.5" customHeight="1">
      <c r="B117" s="38"/>
      <c r="C117" s="185" t="s">
        <v>10</v>
      </c>
      <c r="D117" s="185" t="s">
        <v>121</v>
      </c>
      <c r="E117" s="186" t="s">
        <v>203</v>
      </c>
      <c r="F117" s="187" t="s">
        <v>204</v>
      </c>
      <c r="G117" s="188" t="s">
        <v>200</v>
      </c>
      <c r="H117" s="189">
        <v>1</v>
      </c>
      <c r="I117" s="190"/>
      <c r="J117" s="191">
        <f>ROUND(I117*H117,2)</f>
        <v>0</v>
      </c>
      <c r="K117" s="187" t="s">
        <v>21</v>
      </c>
      <c r="L117" s="58"/>
      <c r="M117" s="192" t="s">
        <v>21</v>
      </c>
      <c r="N117" s="193" t="s">
        <v>42</v>
      </c>
      <c r="O117" s="39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AR117" s="21" t="s">
        <v>201</v>
      </c>
      <c r="AT117" s="21" t="s">
        <v>121</v>
      </c>
      <c r="AU117" s="21" t="s">
        <v>81</v>
      </c>
      <c r="AY117" s="21" t="s">
        <v>119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1" t="s">
        <v>79</v>
      </c>
      <c r="BK117" s="196">
        <f>ROUND(I117*H117,2)</f>
        <v>0</v>
      </c>
      <c r="BL117" s="21" t="s">
        <v>201</v>
      </c>
      <c r="BM117" s="21" t="s">
        <v>205</v>
      </c>
    </row>
    <row r="118" spans="2:65" s="1" customFormat="1" ht="16.5" customHeight="1">
      <c r="B118" s="38"/>
      <c r="C118" s="185" t="s">
        <v>206</v>
      </c>
      <c r="D118" s="185" t="s">
        <v>121</v>
      </c>
      <c r="E118" s="186" t="s">
        <v>207</v>
      </c>
      <c r="F118" s="187" t="s">
        <v>208</v>
      </c>
      <c r="G118" s="188" t="s">
        <v>200</v>
      </c>
      <c r="H118" s="189">
        <v>1</v>
      </c>
      <c r="I118" s="190"/>
      <c r="J118" s="191">
        <f>ROUND(I118*H118,2)</f>
        <v>0</v>
      </c>
      <c r="K118" s="187" t="s">
        <v>21</v>
      </c>
      <c r="L118" s="58"/>
      <c r="M118" s="192" t="s">
        <v>21</v>
      </c>
      <c r="N118" s="193" t="s">
        <v>42</v>
      </c>
      <c r="O118" s="39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1" t="s">
        <v>201</v>
      </c>
      <c r="AT118" s="21" t="s">
        <v>121</v>
      </c>
      <c r="AU118" s="21" t="s">
        <v>81</v>
      </c>
      <c r="AY118" s="21" t="s">
        <v>119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1" t="s">
        <v>79</v>
      </c>
      <c r="BK118" s="196">
        <f>ROUND(I118*H118,2)</f>
        <v>0</v>
      </c>
      <c r="BL118" s="21" t="s">
        <v>201</v>
      </c>
      <c r="BM118" s="21" t="s">
        <v>209</v>
      </c>
    </row>
    <row r="119" spans="2:63" s="10" customFormat="1" ht="29.85" customHeight="1">
      <c r="B119" s="169"/>
      <c r="C119" s="170"/>
      <c r="D119" s="171" t="s">
        <v>70</v>
      </c>
      <c r="E119" s="183" t="s">
        <v>210</v>
      </c>
      <c r="F119" s="183" t="s">
        <v>211</v>
      </c>
      <c r="G119" s="170"/>
      <c r="H119" s="170"/>
      <c r="I119" s="173"/>
      <c r="J119" s="184">
        <f>BK119</f>
        <v>0</v>
      </c>
      <c r="K119" s="170"/>
      <c r="L119" s="175"/>
      <c r="M119" s="176"/>
      <c r="N119" s="177"/>
      <c r="O119" s="177"/>
      <c r="P119" s="178">
        <f>SUM(P120:P121)</f>
        <v>0</v>
      </c>
      <c r="Q119" s="177"/>
      <c r="R119" s="178">
        <f>SUM(R120:R121)</f>
        <v>0</v>
      </c>
      <c r="S119" s="177"/>
      <c r="T119" s="179">
        <f>SUM(T120:T121)</f>
        <v>0</v>
      </c>
      <c r="AR119" s="180" t="s">
        <v>150</v>
      </c>
      <c r="AT119" s="181" t="s">
        <v>70</v>
      </c>
      <c r="AU119" s="181" t="s">
        <v>79</v>
      </c>
      <c r="AY119" s="180" t="s">
        <v>119</v>
      </c>
      <c r="BK119" s="182">
        <f>SUM(BK120:BK121)</f>
        <v>0</v>
      </c>
    </row>
    <row r="120" spans="2:65" s="1" customFormat="1" ht="16.5" customHeight="1">
      <c r="B120" s="38"/>
      <c r="C120" s="185" t="s">
        <v>212</v>
      </c>
      <c r="D120" s="185" t="s">
        <v>121</v>
      </c>
      <c r="E120" s="186" t="s">
        <v>213</v>
      </c>
      <c r="F120" s="187" t="s">
        <v>214</v>
      </c>
      <c r="G120" s="188" t="s">
        <v>200</v>
      </c>
      <c r="H120" s="189">
        <v>1</v>
      </c>
      <c r="I120" s="190"/>
      <c r="J120" s="191">
        <f>ROUND(I120*H120,2)</f>
        <v>0</v>
      </c>
      <c r="K120" s="187" t="s">
        <v>215</v>
      </c>
      <c r="L120" s="58"/>
      <c r="M120" s="192" t="s">
        <v>21</v>
      </c>
      <c r="N120" s="193" t="s">
        <v>42</v>
      </c>
      <c r="O120" s="39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1" t="s">
        <v>201</v>
      </c>
      <c r="AT120" s="21" t="s">
        <v>121</v>
      </c>
      <c r="AU120" s="21" t="s">
        <v>81</v>
      </c>
      <c r="AY120" s="21" t="s">
        <v>119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1" t="s">
        <v>79</v>
      </c>
      <c r="BK120" s="196">
        <f>ROUND(I120*H120,2)</f>
        <v>0</v>
      </c>
      <c r="BL120" s="21" t="s">
        <v>201</v>
      </c>
      <c r="BM120" s="21" t="s">
        <v>216</v>
      </c>
    </row>
    <row r="121" spans="2:65" s="1" customFormat="1" ht="16.5" customHeight="1">
      <c r="B121" s="38"/>
      <c r="C121" s="185" t="s">
        <v>217</v>
      </c>
      <c r="D121" s="185" t="s">
        <v>121</v>
      </c>
      <c r="E121" s="186" t="s">
        <v>218</v>
      </c>
      <c r="F121" s="187" t="s">
        <v>219</v>
      </c>
      <c r="G121" s="188" t="s">
        <v>200</v>
      </c>
      <c r="H121" s="189">
        <v>1</v>
      </c>
      <c r="I121" s="190"/>
      <c r="J121" s="191">
        <f>ROUND(I121*H121,2)</f>
        <v>0</v>
      </c>
      <c r="K121" s="187" t="s">
        <v>21</v>
      </c>
      <c r="L121" s="58"/>
      <c r="M121" s="192" t="s">
        <v>21</v>
      </c>
      <c r="N121" s="219" t="s">
        <v>42</v>
      </c>
      <c r="O121" s="220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21" t="s">
        <v>201</v>
      </c>
      <c r="AT121" s="21" t="s">
        <v>121</v>
      </c>
      <c r="AU121" s="21" t="s">
        <v>81</v>
      </c>
      <c r="AY121" s="21" t="s">
        <v>119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21" t="s">
        <v>79</v>
      </c>
      <c r="BK121" s="196">
        <f>ROUND(I121*H121,2)</f>
        <v>0</v>
      </c>
      <c r="BL121" s="21" t="s">
        <v>201</v>
      </c>
      <c r="BM121" s="21" t="s">
        <v>220</v>
      </c>
    </row>
    <row r="122" spans="2:12" s="1" customFormat="1" ht="6.95" customHeight="1">
      <c r="B122" s="53"/>
      <c r="C122" s="54"/>
      <c r="D122" s="54"/>
      <c r="E122" s="54"/>
      <c r="F122" s="54"/>
      <c r="G122" s="54"/>
      <c r="H122" s="54"/>
      <c r="I122" s="132"/>
      <c r="J122" s="54"/>
      <c r="K122" s="54"/>
      <c r="L122" s="58"/>
    </row>
  </sheetData>
  <sheetProtection algorithmName="SHA-512" hashValue="OeKiRDcjV1bcrt+HCZL5AV+CL4rsj4WzS7y9icC6VigltCQpgryWRzARz8ebRyeQPbDf/WJHcI25nFgPHBrrag==" saltValue="8nvTDcd5cvwfZHOuokEicNyn7EuitC2rd3wiPyNLrjqAz1+OvpLUfSN6I5nAYzJB0XtyJicFcjswiwkUY1ad/A==" spinCount="100000" sheet="1" objects="1" scenarios="1" formatColumns="0" formatRows="0" autoFilter="0"/>
  <autoFilter ref="C83:K12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51" t="s">
        <v>221</v>
      </c>
      <c r="D3" s="351"/>
      <c r="E3" s="351"/>
      <c r="F3" s="351"/>
      <c r="G3" s="351"/>
      <c r="H3" s="351"/>
      <c r="I3" s="351"/>
      <c r="J3" s="351"/>
      <c r="K3" s="228"/>
    </row>
    <row r="4" spans="2:11" ht="25.5" customHeight="1">
      <c r="B4" s="229"/>
      <c r="C4" s="355" t="s">
        <v>222</v>
      </c>
      <c r="D4" s="355"/>
      <c r="E4" s="355"/>
      <c r="F4" s="355"/>
      <c r="G4" s="355"/>
      <c r="H4" s="355"/>
      <c r="I4" s="355"/>
      <c r="J4" s="355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54" t="s">
        <v>223</v>
      </c>
      <c r="D6" s="354"/>
      <c r="E6" s="354"/>
      <c r="F6" s="354"/>
      <c r="G6" s="354"/>
      <c r="H6" s="354"/>
      <c r="I6" s="354"/>
      <c r="J6" s="354"/>
      <c r="K6" s="230"/>
    </row>
    <row r="7" spans="2:11" ht="15" customHeight="1">
      <c r="B7" s="233"/>
      <c r="C7" s="354" t="s">
        <v>224</v>
      </c>
      <c r="D7" s="354"/>
      <c r="E7" s="354"/>
      <c r="F7" s="354"/>
      <c r="G7" s="354"/>
      <c r="H7" s="354"/>
      <c r="I7" s="354"/>
      <c r="J7" s="354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54" t="s">
        <v>225</v>
      </c>
      <c r="D9" s="354"/>
      <c r="E9" s="354"/>
      <c r="F9" s="354"/>
      <c r="G9" s="354"/>
      <c r="H9" s="354"/>
      <c r="I9" s="354"/>
      <c r="J9" s="354"/>
      <c r="K9" s="230"/>
    </row>
    <row r="10" spans="2:11" ht="15" customHeight="1">
      <c r="B10" s="233"/>
      <c r="C10" s="232"/>
      <c r="D10" s="354" t="s">
        <v>226</v>
      </c>
      <c r="E10" s="354"/>
      <c r="F10" s="354"/>
      <c r="G10" s="354"/>
      <c r="H10" s="354"/>
      <c r="I10" s="354"/>
      <c r="J10" s="354"/>
      <c r="K10" s="230"/>
    </row>
    <row r="11" spans="2:11" ht="15" customHeight="1">
      <c r="B11" s="233"/>
      <c r="C11" s="234"/>
      <c r="D11" s="354" t="s">
        <v>227</v>
      </c>
      <c r="E11" s="354"/>
      <c r="F11" s="354"/>
      <c r="G11" s="354"/>
      <c r="H11" s="354"/>
      <c r="I11" s="354"/>
      <c r="J11" s="354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54" t="s">
        <v>228</v>
      </c>
      <c r="E13" s="354"/>
      <c r="F13" s="354"/>
      <c r="G13" s="354"/>
      <c r="H13" s="354"/>
      <c r="I13" s="354"/>
      <c r="J13" s="354"/>
      <c r="K13" s="230"/>
    </row>
    <row r="14" spans="2:11" ht="15" customHeight="1">
      <c r="B14" s="233"/>
      <c r="C14" s="234"/>
      <c r="D14" s="354" t="s">
        <v>229</v>
      </c>
      <c r="E14" s="354"/>
      <c r="F14" s="354"/>
      <c r="G14" s="354"/>
      <c r="H14" s="354"/>
      <c r="I14" s="354"/>
      <c r="J14" s="354"/>
      <c r="K14" s="230"/>
    </row>
    <row r="15" spans="2:11" ht="15" customHeight="1">
      <c r="B15" s="233"/>
      <c r="C15" s="234"/>
      <c r="D15" s="354" t="s">
        <v>230</v>
      </c>
      <c r="E15" s="354"/>
      <c r="F15" s="354"/>
      <c r="G15" s="354"/>
      <c r="H15" s="354"/>
      <c r="I15" s="354"/>
      <c r="J15" s="354"/>
      <c r="K15" s="230"/>
    </row>
    <row r="16" spans="2:11" ht="15" customHeight="1">
      <c r="B16" s="233"/>
      <c r="C16" s="234"/>
      <c r="D16" s="234"/>
      <c r="E16" s="235" t="s">
        <v>78</v>
      </c>
      <c r="F16" s="354" t="s">
        <v>231</v>
      </c>
      <c r="G16" s="354"/>
      <c r="H16" s="354"/>
      <c r="I16" s="354"/>
      <c r="J16" s="354"/>
      <c r="K16" s="230"/>
    </row>
    <row r="17" spans="2:11" ht="15" customHeight="1">
      <c r="B17" s="233"/>
      <c r="C17" s="234"/>
      <c r="D17" s="234"/>
      <c r="E17" s="235" t="s">
        <v>232</v>
      </c>
      <c r="F17" s="354" t="s">
        <v>233</v>
      </c>
      <c r="G17" s="354"/>
      <c r="H17" s="354"/>
      <c r="I17" s="354"/>
      <c r="J17" s="354"/>
      <c r="K17" s="230"/>
    </row>
    <row r="18" spans="2:11" ht="15" customHeight="1">
      <c r="B18" s="233"/>
      <c r="C18" s="234"/>
      <c r="D18" s="234"/>
      <c r="E18" s="235" t="s">
        <v>234</v>
      </c>
      <c r="F18" s="354" t="s">
        <v>235</v>
      </c>
      <c r="G18" s="354"/>
      <c r="H18" s="354"/>
      <c r="I18" s="354"/>
      <c r="J18" s="354"/>
      <c r="K18" s="230"/>
    </row>
    <row r="19" spans="2:11" ht="15" customHeight="1">
      <c r="B19" s="233"/>
      <c r="C19" s="234"/>
      <c r="D19" s="234"/>
      <c r="E19" s="235" t="s">
        <v>236</v>
      </c>
      <c r="F19" s="354" t="s">
        <v>237</v>
      </c>
      <c r="G19" s="354"/>
      <c r="H19" s="354"/>
      <c r="I19" s="354"/>
      <c r="J19" s="354"/>
      <c r="K19" s="230"/>
    </row>
    <row r="20" spans="2:11" ht="15" customHeight="1">
      <c r="B20" s="233"/>
      <c r="C20" s="234"/>
      <c r="D20" s="234"/>
      <c r="E20" s="235" t="s">
        <v>238</v>
      </c>
      <c r="F20" s="354" t="s">
        <v>239</v>
      </c>
      <c r="G20" s="354"/>
      <c r="H20" s="354"/>
      <c r="I20" s="354"/>
      <c r="J20" s="354"/>
      <c r="K20" s="230"/>
    </row>
    <row r="21" spans="2:11" ht="15" customHeight="1">
      <c r="B21" s="233"/>
      <c r="C21" s="234"/>
      <c r="D21" s="234"/>
      <c r="E21" s="235" t="s">
        <v>240</v>
      </c>
      <c r="F21" s="354" t="s">
        <v>241</v>
      </c>
      <c r="G21" s="354"/>
      <c r="H21" s="354"/>
      <c r="I21" s="354"/>
      <c r="J21" s="354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54" t="s">
        <v>242</v>
      </c>
      <c r="D23" s="354"/>
      <c r="E23" s="354"/>
      <c r="F23" s="354"/>
      <c r="G23" s="354"/>
      <c r="H23" s="354"/>
      <c r="I23" s="354"/>
      <c r="J23" s="354"/>
      <c r="K23" s="230"/>
    </row>
    <row r="24" spans="2:11" ht="15" customHeight="1">
      <c r="B24" s="233"/>
      <c r="C24" s="354" t="s">
        <v>243</v>
      </c>
      <c r="D24" s="354"/>
      <c r="E24" s="354"/>
      <c r="F24" s="354"/>
      <c r="G24" s="354"/>
      <c r="H24" s="354"/>
      <c r="I24" s="354"/>
      <c r="J24" s="354"/>
      <c r="K24" s="230"/>
    </row>
    <row r="25" spans="2:11" ht="15" customHeight="1">
      <c r="B25" s="233"/>
      <c r="C25" s="232"/>
      <c r="D25" s="354" t="s">
        <v>244</v>
      </c>
      <c r="E25" s="354"/>
      <c r="F25" s="354"/>
      <c r="G25" s="354"/>
      <c r="H25" s="354"/>
      <c r="I25" s="354"/>
      <c r="J25" s="354"/>
      <c r="K25" s="230"/>
    </row>
    <row r="26" spans="2:11" ht="15" customHeight="1">
      <c r="B26" s="233"/>
      <c r="C26" s="234"/>
      <c r="D26" s="354" t="s">
        <v>245</v>
      </c>
      <c r="E26" s="354"/>
      <c r="F26" s="354"/>
      <c r="G26" s="354"/>
      <c r="H26" s="354"/>
      <c r="I26" s="354"/>
      <c r="J26" s="354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54" t="s">
        <v>246</v>
      </c>
      <c r="E28" s="354"/>
      <c r="F28" s="354"/>
      <c r="G28" s="354"/>
      <c r="H28" s="354"/>
      <c r="I28" s="354"/>
      <c r="J28" s="354"/>
      <c r="K28" s="230"/>
    </row>
    <row r="29" spans="2:11" ht="15" customHeight="1">
      <c r="B29" s="233"/>
      <c r="C29" s="234"/>
      <c r="D29" s="354" t="s">
        <v>247</v>
      </c>
      <c r="E29" s="354"/>
      <c r="F29" s="354"/>
      <c r="G29" s="354"/>
      <c r="H29" s="354"/>
      <c r="I29" s="354"/>
      <c r="J29" s="354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54" t="s">
        <v>248</v>
      </c>
      <c r="E31" s="354"/>
      <c r="F31" s="354"/>
      <c r="G31" s="354"/>
      <c r="H31" s="354"/>
      <c r="I31" s="354"/>
      <c r="J31" s="354"/>
      <c r="K31" s="230"/>
    </row>
    <row r="32" spans="2:11" ht="15" customHeight="1">
      <c r="B32" s="233"/>
      <c r="C32" s="234"/>
      <c r="D32" s="354" t="s">
        <v>249</v>
      </c>
      <c r="E32" s="354"/>
      <c r="F32" s="354"/>
      <c r="G32" s="354"/>
      <c r="H32" s="354"/>
      <c r="I32" s="354"/>
      <c r="J32" s="354"/>
      <c r="K32" s="230"/>
    </row>
    <row r="33" spans="2:11" ht="15" customHeight="1">
      <c r="B33" s="233"/>
      <c r="C33" s="234"/>
      <c r="D33" s="354" t="s">
        <v>250</v>
      </c>
      <c r="E33" s="354"/>
      <c r="F33" s="354"/>
      <c r="G33" s="354"/>
      <c r="H33" s="354"/>
      <c r="I33" s="354"/>
      <c r="J33" s="354"/>
      <c r="K33" s="230"/>
    </row>
    <row r="34" spans="2:11" ht="15" customHeight="1">
      <c r="B34" s="233"/>
      <c r="C34" s="234"/>
      <c r="D34" s="232"/>
      <c r="E34" s="236" t="s">
        <v>104</v>
      </c>
      <c r="F34" s="232"/>
      <c r="G34" s="354" t="s">
        <v>251</v>
      </c>
      <c r="H34" s="354"/>
      <c r="I34" s="354"/>
      <c r="J34" s="354"/>
      <c r="K34" s="230"/>
    </row>
    <row r="35" spans="2:11" ht="30.75" customHeight="1">
      <c r="B35" s="233"/>
      <c r="C35" s="234"/>
      <c r="D35" s="232"/>
      <c r="E35" s="236" t="s">
        <v>252</v>
      </c>
      <c r="F35" s="232"/>
      <c r="G35" s="354" t="s">
        <v>253</v>
      </c>
      <c r="H35" s="354"/>
      <c r="I35" s="354"/>
      <c r="J35" s="354"/>
      <c r="K35" s="230"/>
    </row>
    <row r="36" spans="2:11" ht="15" customHeight="1">
      <c r="B36" s="233"/>
      <c r="C36" s="234"/>
      <c r="D36" s="232"/>
      <c r="E36" s="236" t="s">
        <v>52</v>
      </c>
      <c r="F36" s="232"/>
      <c r="G36" s="354" t="s">
        <v>254</v>
      </c>
      <c r="H36" s="354"/>
      <c r="I36" s="354"/>
      <c r="J36" s="354"/>
      <c r="K36" s="230"/>
    </row>
    <row r="37" spans="2:11" ht="15" customHeight="1">
      <c r="B37" s="233"/>
      <c r="C37" s="234"/>
      <c r="D37" s="232"/>
      <c r="E37" s="236" t="s">
        <v>105</v>
      </c>
      <c r="F37" s="232"/>
      <c r="G37" s="354" t="s">
        <v>255</v>
      </c>
      <c r="H37" s="354"/>
      <c r="I37" s="354"/>
      <c r="J37" s="354"/>
      <c r="K37" s="230"/>
    </row>
    <row r="38" spans="2:11" ht="15" customHeight="1">
      <c r="B38" s="233"/>
      <c r="C38" s="234"/>
      <c r="D38" s="232"/>
      <c r="E38" s="236" t="s">
        <v>106</v>
      </c>
      <c r="F38" s="232"/>
      <c r="G38" s="354" t="s">
        <v>256</v>
      </c>
      <c r="H38" s="354"/>
      <c r="I38" s="354"/>
      <c r="J38" s="354"/>
      <c r="K38" s="230"/>
    </row>
    <row r="39" spans="2:11" ht="15" customHeight="1">
      <c r="B39" s="233"/>
      <c r="C39" s="234"/>
      <c r="D39" s="232"/>
      <c r="E39" s="236" t="s">
        <v>107</v>
      </c>
      <c r="F39" s="232"/>
      <c r="G39" s="354" t="s">
        <v>257</v>
      </c>
      <c r="H39" s="354"/>
      <c r="I39" s="354"/>
      <c r="J39" s="354"/>
      <c r="K39" s="230"/>
    </row>
    <row r="40" spans="2:11" ht="15" customHeight="1">
      <c r="B40" s="233"/>
      <c r="C40" s="234"/>
      <c r="D40" s="232"/>
      <c r="E40" s="236" t="s">
        <v>258</v>
      </c>
      <c r="F40" s="232"/>
      <c r="G40" s="354" t="s">
        <v>259</v>
      </c>
      <c r="H40" s="354"/>
      <c r="I40" s="354"/>
      <c r="J40" s="354"/>
      <c r="K40" s="230"/>
    </row>
    <row r="41" spans="2:11" ht="15" customHeight="1">
      <c r="B41" s="233"/>
      <c r="C41" s="234"/>
      <c r="D41" s="232"/>
      <c r="E41" s="236"/>
      <c r="F41" s="232"/>
      <c r="G41" s="354" t="s">
        <v>260</v>
      </c>
      <c r="H41" s="354"/>
      <c r="I41" s="354"/>
      <c r="J41" s="354"/>
      <c r="K41" s="230"/>
    </row>
    <row r="42" spans="2:11" ht="15" customHeight="1">
      <c r="B42" s="233"/>
      <c r="C42" s="234"/>
      <c r="D42" s="232"/>
      <c r="E42" s="236" t="s">
        <v>261</v>
      </c>
      <c r="F42" s="232"/>
      <c r="G42" s="354" t="s">
        <v>262</v>
      </c>
      <c r="H42" s="354"/>
      <c r="I42" s="354"/>
      <c r="J42" s="354"/>
      <c r="K42" s="230"/>
    </row>
    <row r="43" spans="2:11" ht="15" customHeight="1">
      <c r="B43" s="233"/>
      <c r="C43" s="234"/>
      <c r="D43" s="232"/>
      <c r="E43" s="236" t="s">
        <v>109</v>
      </c>
      <c r="F43" s="232"/>
      <c r="G43" s="354" t="s">
        <v>263</v>
      </c>
      <c r="H43" s="354"/>
      <c r="I43" s="354"/>
      <c r="J43" s="354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54" t="s">
        <v>264</v>
      </c>
      <c r="E45" s="354"/>
      <c r="F45" s="354"/>
      <c r="G45" s="354"/>
      <c r="H45" s="354"/>
      <c r="I45" s="354"/>
      <c r="J45" s="354"/>
      <c r="K45" s="230"/>
    </row>
    <row r="46" spans="2:11" ht="15" customHeight="1">
      <c r="B46" s="233"/>
      <c r="C46" s="234"/>
      <c r="D46" s="234"/>
      <c r="E46" s="354" t="s">
        <v>265</v>
      </c>
      <c r="F46" s="354"/>
      <c r="G46" s="354"/>
      <c r="H46" s="354"/>
      <c r="I46" s="354"/>
      <c r="J46" s="354"/>
      <c r="K46" s="230"/>
    </row>
    <row r="47" spans="2:11" ht="15" customHeight="1">
      <c r="B47" s="233"/>
      <c r="C47" s="234"/>
      <c r="D47" s="234"/>
      <c r="E47" s="354" t="s">
        <v>266</v>
      </c>
      <c r="F47" s="354"/>
      <c r="G47" s="354"/>
      <c r="H47" s="354"/>
      <c r="I47" s="354"/>
      <c r="J47" s="354"/>
      <c r="K47" s="230"/>
    </row>
    <row r="48" spans="2:11" ht="15" customHeight="1">
      <c r="B48" s="233"/>
      <c r="C48" s="234"/>
      <c r="D48" s="234"/>
      <c r="E48" s="354" t="s">
        <v>267</v>
      </c>
      <c r="F48" s="354"/>
      <c r="G48" s="354"/>
      <c r="H48" s="354"/>
      <c r="I48" s="354"/>
      <c r="J48" s="354"/>
      <c r="K48" s="230"/>
    </row>
    <row r="49" spans="2:11" ht="15" customHeight="1">
      <c r="B49" s="233"/>
      <c r="C49" s="234"/>
      <c r="D49" s="354" t="s">
        <v>268</v>
      </c>
      <c r="E49" s="354"/>
      <c r="F49" s="354"/>
      <c r="G49" s="354"/>
      <c r="H49" s="354"/>
      <c r="I49" s="354"/>
      <c r="J49" s="354"/>
      <c r="K49" s="230"/>
    </row>
    <row r="50" spans="2:11" ht="25.5" customHeight="1">
      <c r="B50" s="229"/>
      <c r="C50" s="355" t="s">
        <v>269</v>
      </c>
      <c r="D50" s="355"/>
      <c r="E50" s="355"/>
      <c r="F50" s="355"/>
      <c r="G50" s="355"/>
      <c r="H50" s="355"/>
      <c r="I50" s="355"/>
      <c r="J50" s="355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54" t="s">
        <v>270</v>
      </c>
      <c r="D52" s="354"/>
      <c r="E52" s="354"/>
      <c r="F52" s="354"/>
      <c r="G52" s="354"/>
      <c r="H52" s="354"/>
      <c r="I52" s="354"/>
      <c r="J52" s="354"/>
      <c r="K52" s="230"/>
    </row>
    <row r="53" spans="2:11" ht="15" customHeight="1">
      <c r="B53" s="229"/>
      <c r="C53" s="354" t="s">
        <v>271</v>
      </c>
      <c r="D53" s="354"/>
      <c r="E53" s="354"/>
      <c r="F53" s="354"/>
      <c r="G53" s="354"/>
      <c r="H53" s="354"/>
      <c r="I53" s="354"/>
      <c r="J53" s="354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54" t="s">
        <v>272</v>
      </c>
      <c r="D55" s="354"/>
      <c r="E55" s="354"/>
      <c r="F55" s="354"/>
      <c r="G55" s="354"/>
      <c r="H55" s="354"/>
      <c r="I55" s="354"/>
      <c r="J55" s="354"/>
      <c r="K55" s="230"/>
    </row>
    <row r="56" spans="2:11" ht="15" customHeight="1">
      <c r="B56" s="229"/>
      <c r="C56" s="234"/>
      <c r="D56" s="354" t="s">
        <v>273</v>
      </c>
      <c r="E56" s="354"/>
      <c r="F56" s="354"/>
      <c r="G56" s="354"/>
      <c r="H56" s="354"/>
      <c r="I56" s="354"/>
      <c r="J56" s="354"/>
      <c r="K56" s="230"/>
    </row>
    <row r="57" spans="2:11" ht="15" customHeight="1">
      <c r="B57" s="229"/>
      <c r="C57" s="234"/>
      <c r="D57" s="354" t="s">
        <v>274</v>
      </c>
      <c r="E57" s="354"/>
      <c r="F57" s="354"/>
      <c r="G57" s="354"/>
      <c r="H57" s="354"/>
      <c r="I57" s="354"/>
      <c r="J57" s="354"/>
      <c r="K57" s="230"/>
    </row>
    <row r="58" spans="2:11" ht="15" customHeight="1">
      <c r="B58" s="229"/>
      <c r="C58" s="234"/>
      <c r="D58" s="354" t="s">
        <v>275</v>
      </c>
      <c r="E58" s="354"/>
      <c r="F58" s="354"/>
      <c r="G58" s="354"/>
      <c r="H58" s="354"/>
      <c r="I58" s="354"/>
      <c r="J58" s="354"/>
      <c r="K58" s="230"/>
    </row>
    <row r="59" spans="2:11" ht="15" customHeight="1">
      <c r="B59" s="229"/>
      <c r="C59" s="234"/>
      <c r="D59" s="354" t="s">
        <v>276</v>
      </c>
      <c r="E59" s="354"/>
      <c r="F59" s="354"/>
      <c r="G59" s="354"/>
      <c r="H59" s="354"/>
      <c r="I59" s="354"/>
      <c r="J59" s="354"/>
      <c r="K59" s="230"/>
    </row>
    <row r="60" spans="2:11" ht="15" customHeight="1">
      <c r="B60" s="229"/>
      <c r="C60" s="234"/>
      <c r="D60" s="353" t="s">
        <v>277</v>
      </c>
      <c r="E60" s="353"/>
      <c r="F60" s="353"/>
      <c r="G60" s="353"/>
      <c r="H60" s="353"/>
      <c r="I60" s="353"/>
      <c r="J60" s="353"/>
      <c r="K60" s="230"/>
    </row>
    <row r="61" spans="2:11" ht="15" customHeight="1">
      <c r="B61" s="229"/>
      <c r="C61" s="234"/>
      <c r="D61" s="354" t="s">
        <v>278</v>
      </c>
      <c r="E61" s="354"/>
      <c r="F61" s="354"/>
      <c r="G61" s="354"/>
      <c r="H61" s="354"/>
      <c r="I61" s="354"/>
      <c r="J61" s="354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54" t="s">
        <v>279</v>
      </c>
      <c r="E63" s="354"/>
      <c r="F63" s="354"/>
      <c r="G63" s="354"/>
      <c r="H63" s="354"/>
      <c r="I63" s="354"/>
      <c r="J63" s="354"/>
      <c r="K63" s="230"/>
    </row>
    <row r="64" spans="2:11" ht="15" customHeight="1">
      <c r="B64" s="229"/>
      <c r="C64" s="234"/>
      <c r="D64" s="353" t="s">
        <v>280</v>
      </c>
      <c r="E64" s="353"/>
      <c r="F64" s="353"/>
      <c r="G64" s="353"/>
      <c r="H64" s="353"/>
      <c r="I64" s="353"/>
      <c r="J64" s="353"/>
      <c r="K64" s="230"/>
    </row>
    <row r="65" spans="2:11" ht="15" customHeight="1">
      <c r="B65" s="229"/>
      <c r="C65" s="234"/>
      <c r="D65" s="354" t="s">
        <v>281</v>
      </c>
      <c r="E65" s="354"/>
      <c r="F65" s="354"/>
      <c r="G65" s="354"/>
      <c r="H65" s="354"/>
      <c r="I65" s="354"/>
      <c r="J65" s="354"/>
      <c r="K65" s="230"/>
    </row>
    <row r="66" spans="2:11" ht="15" customHeight="1">
      <c r="B66" s="229"/>
      <c r="C66" s="234"/>
      <c r="D66" s="354" t="s">
        <v>282</v>
      </c>
      <c r="E66" s="354"/>
      <c r="F66" s="354"/>
      <c r="G66" s="354"/>
      <c r="H66" s="354"/>
      <c r="I66" s="354"/>
      <c r="J66" s="354"/>
      <c r="K66" s="230"/>
    </row>
    <row r="67" spans="2:11" ht="15" customHeight="1">
      <c r="B67" s="229"/>
      <c r="C67" s="234"/>
      <c r="D67" s="354" t="s">
        <v>283</v>
      </c>
      <c r="E67" s="354"/>
      <c r="F67" s="354"/>
      <c r="G67" s="354"/>
      <c r="H67" s="354"/>
      <c r="I67" s="354"/>
      <c r="J67" s="354"/>
      <c r="K67" s="230"/>
    </row>
    <row r="68" spans="2:11" ht="15" customHeight="1">
      <c r="B68" s="229"/>
      <c r="C68" s="234"/>
      <c r="D68" s="354" t="s">
        <v>284</v>
      </c>
      <c r="E68" s="354"/>
      <c r="F68" s="354"/>
      <c r="G68" s="354"/>
      <c r="H68" s="354"/>
      <c r="I68" s="354"/>
      <c r="J68" s="354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52" t="s">
        <v>86</v>
      </c>
      <c r="D73" s="352"/>
      <c r="E73" s="352"/>
      <c r="F73" s="352"/>
      <c r="G73" s="352"/>
      <c r="H73" s="352"/>
      <c r="I73" s="352"/>
      <c r="J73" s="352"/>
      <c r="K73" s="247"/>
    </row>
    <row r="74" spans="2:11" ht="17.25" customHeight="1">
      <c r="B74" s="246"/>
      <c r="C74" s="248" t="s">
        <v>285</v>
      </c>
      <c r="D74" s="248"/>
      <c r="E74" s="248"/>
      <c r="F74" s="248" t="s">
        <v>286</v>
      </c>
      <c r="G74" s="249"/>
      <c r="H74" s="248" t="s">
        <v>105</v>
      </c>
      <c r="I74" s="248" t="s">
        <v>56</v>
      </c>
      <c r="J74" s="248" t="s">
        <v>287</v>
      </c>
      <c r="K74" s="247"/>
    </row>
    <row r="75" spans="2:11" ht="17.25" customHeight="1">
      <c r="B75" s="246"/>
      <c r="C75" s="250" t="s">
        <v>288</v>
      </c>
      <c r="D75" s="250"/>
      <c r="E75" s="250"/>
      <c r="F75" s="251" t="s">
        <v>289</v>
      </c>
      <c r="G75" s="252"/>
      <c r="H75" s="250"/>
      <c r="I75" s="250"/>
      <c r="J75" s="250" t="s">
        <v>290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52</v>
      </c>
      <c r="D77" s="253"/>
      <c r="E77" s="253"/>
      <c r="F77" s="255" t="s">
        <v>291</v>
      </c>
      <c r="G77" s="254"/>
      <c r="H77" s="236" t="s">
        <v>292</v>
      </c>
      <c r="I77" s="236" t="s">
        <v>293</v>
      </c>
      <c r="J77" s="236">
        <v>20</v>
      </c>
      <c r="K77" s="247"/>
    </row>
    <row r="78" spans="2:11" ht="15" customHeight="1">
      <c r="B78" s="246"/>
      <c r="C78" s="236" t="s">
        <v>294</v>
      </c>
      <c r="D78" s="236"/>
      <c r="E78" s="236"/>
      <c r="F78" s="255" t="s">
        <v>291</v>
      </c>
      <c r="G78" s="254"/>
      <c r="H78" s="236" t="s">
        <v>295</v>
      </c>
      <c r="I78" s="236" t="s">
        <v>293</v>
      </c>
      <c r="J78" s="236">
        <v>120</v>
      </c>
      <c r="K78" s="247"/>
    </row>
    <row r="79" spans="2:11" ht="15" customHeight="1">
      <c r="B79" s="256"/>
      <c r="C79" s="236" t="s">
        <v>296</v>
      </c>
      <c r="D79" s="236"/>
      <c r="E79" s="236"/>
      <c r="F79" s="255" t="s">
        <v>297</v>
      </c>
      <c r="G79" s="254"/>
      <c r="H79" s="236" t="s">
        <v>298</v>
      </c>
      <c r="I79" s="236" t="s">
        <v>293</v>
      </c>
      <c r="J79" s="236">
        <v>50</v>
      </c>
      <c r="K79" s="247"/>
    </row>
    <row r="80" spans="2:11" ht="15" customHeight="1">
      <c r="B80" s="256"/>
      <c r="C80" s="236" t="s">
        <v>299</v>
      </c>
      <c r="D80" s="236"/>
      <c r="E80" s="236"/>
      <c r="F80" s="255" t="s">
        <v>291</v>
      </c>
      <c r="G80" s="254"/>
      <c r="H80" s="236" t="s">
        <v>300</v>
      </c>
      <c r="I80" s="236" t="s">
        <v>301</v>
      </c>
      <c r="J80" s="236"/>
      <c r="K80" s="247"/>
    </row>
    <row r="81" spans="2:11" ht="15" customHeight="1">
      <c r="B81" s="256"/>
      <c r="C81" s="257" t="s">
        <v>302</v>
      </c>
      <c r="D81" s="257"/>
      <c r="E81" s="257"/>
      <c r="F81" s="258" t="s">
        <v>297</v>
      </c>
      <c r="G81" s="257"/>
      <c r="H81" s="257" t="s">
        <v>303</v>
      </c>
      <c r="I81" s="257" t="s">
        <v>293</v>
      </c>
      <c r="J81" s="257">
        <v>15</v>
      </c>
      <c r="K81" s="247"/>
    </row>
    <row r="82" spans="2:11" ht="15" customHeight="1">
      <c r="B82" s="256"/>
      <c r="C82" s="257" t="s">
        <v>304</v>
      </c>
      <c r="D82" s="257"/>
      <c r="E82" s="257"/>
      <c r="F82" s="258" t="s">
        <v>297</v>
      </c>
      <c r="G82" s="257"/>
      <c r="H82" s="257" t="s">
        <v>305</v>
      </c>
      <c r="I82" s="257" t="s">
        <v>293</v>
      </c>
      <c r="J82" s="257">
        <v>15</v>
      </c>
      <c r="K82" s="247"/>
    </row>
    <row r="83" spans="2:11" ht="15" customHeight="1">
      <c r="B83" s="256"/>
      <c r="C83" s="257" t="s">
        <v>306</v>
      </c>
      <c r="D83" s="257"/>
      <c r="E83" s="257"/>
      <c r="F83" s="258" t="s">
        <v>297</v>
      </c>
      <c r="G83" s="257"/>
      <c r="H83" s="257" t="s">
        <v>307</v>
      </c>
      <c r="I83" s="257" t="s">
        <v>293</v>
      </c>
      <c r="J83" s="257">
        <v>20</v>
      </c>
      <c r="K83" s="247"/>
    </row>
    <row r="84" spans="2:11" ht="15" customHeight="1">
      <c r="B84" s="256"/>
      <c r="C84" s="257" t="s">
        <v>308</v>
      </c>
      <c r="D84" s="257"/>
      <c r="E84" s="257"/>
      <c r="F84" s="258" t="s">
        <v>297</v>
      </c>
      <c r="G84" s="257"/>
      <c r="H84" s="257" t="s">
        <v>309</v>
      </c>
      <c r="I84" s="257" t="s">
        <v>293</v>
      </c>
      <c r="J84" s="257">
        <v>20</v>
      </c>
      <c r="K84" s="247"/>
    </row>
    <row r="85" spans="2:11" ht="15" customHeight="1">
      <c r="B85" s="256"/>
      <c r="C85" s="236" t="s">
        <v>310</v>
      </c>
      <c r="D85" s="236"/>
      <c r="E85" s="236"/>
      <c r="F85" s="255" t="s">
        <v>297</v>
      </c>
      <c r="G85" s="254"/>
      <c r="H85" s="236" t="s">
        <v>311</v>
      </c>
      <c r="I85" s="236" t="s">
        <v>293</v>
      </c>
      <c r="J85" s="236">
        <v>50</v>
      </c>
      <c r="K85" s="247"/>
    </row>
    <row r="86" spans="2:11" ht="15" customHeight="1">
      <c r="B86" s="256"/>
      <c r="C86" s="236" t="s">
        <v>312</v>
      </c>
      <c r="D86" s="236"/>
      <c r="E86" s="236"/>
      <c r="F86" s="255" t="s">
        <v>297</v>
      </c>
      <c r="G86" s="254"/>
      <c r="H86" s="236" t="s">
        <v>313</v>
      </c>
      <c r="I86" s="236" t="s">
        <v>293</v>
      </c>
      <c r="J86" s="236">
        <v>20</v>
      </c>
      <c r="K86" s="247"/>
    </row>
    <row r="87" spans="2:11" ht="15" customHeight="1">
      <c r="B87" s="256"/>
      <c r="C87" s="236" t="s">
        <v>314</v>
      </c>
      <c r="D87" s="236"/>
      <c r="E87" s="236"/>
      <c r="F87" s="255" t="s">
        <v>297</v>
      </c>
      <c r="G87" s="254"/>
      <c r="H87" s="236" t="s">
        <v>315</v>
      </c>
      <c r="I87" s="236" t="s">
        <v>293</v>
      </c>
      <c r="J87" s="236">
        <v>20</v>
      </c>
      <c r="K87" s="247"/>
    </row>
    <row r="88" spans="2:11" ht="15" customHeight="1">
      <c r="B88" s="256"/>
      <c r="C88" s="236" t="s">
        <v>316</v>
      </c>
      <c r="D88" s="236"/>
      <c r="E88" s="236"/>
      <c r="F88" s="255" t="s">
        <v>297</v>
      </c>
      <c r="G88" s="254"/>
      <c r="H88" s="236" t="s">
        <v>317</v>
      </c>
      <c r="I88" s="236" t="s">
        <v>293</v>
      </c>
      <c r="J88" s="236">
        <v>50</v>
      </c>
      <c r="K88" s="247"/>
    </row>
    <row r="89" spans="2:11" ht="15" customHeight="1">
      <c r="B89" s="256"/>
      <c r="C89" s="236" t="s">
        <v>318</v>
      </c>
      <c r="D89" s="236"/>
      <c r="E89" s="236"/>
      <c r="F89" s="255" t="s">
        <v>297</v>
      </c>
      <c r="G89" s="254"/>
      <c r="H89" s="236" t="s">
        <v>318</v>
      </c>
      <c r="I89" s="236" t="s">
        <v>293</v>
      </c>
      <c r="J89" s="236">
        <v>50</v>
      </c>
      <c r="K89" s="247"/>
    </row>
    <row r="90" spans="2:11" ht="15" customHeight="1">
      <c r="B90" s="256"/>
      <c r="C90" s="236" t="s">
        <v>110</v>
      </c>
      <c r="D90" s="236"/>
      <c r="E90" s="236"/>
      <c r="F90" s="255" t="s">
        <v>297</v>
      </c>
      <c r="G90" s="254"/>
      <c r="H90" s="236" t="s">
        <v>319</v>
      </c>
      <c r="I90" s="236" t="s">
        <v>293</v>
      </c>
      <c r="J90" s="236">
        <v>255</v>
      </c>
      <c r="K90" s="247"/>
    </row>
    <row r="91" spans="2:11" ht="15" customHeight="1">
      <c r="B91" s="256"/>
      <c r="C91" s="236" t="s">
        <v>320</v>
      </c>
      <c r="D91" s="236"/>
      <c r="E91" s="236"/>
      <c r="F91" s="255" t="s">
        <v>291</v>
      </c>
      <c r="G91" s="254"/>
      <c r="H91" s="236" t="s">
        <v>321</v>
      </c>
      <c r="I91" s="236" t="s">
        <v>322</v>
      </c>
      <c r="J91" s="236"/>
      <c r="K91" s="247"/>
    </row>
    <row r="92" spans="2:11" ht="15" customHeight="1">
      <c r="B92" s="256"/>
      <c r="C92" s="236" t="s">
        <v>323</v>
      </c>
      <c r="D92" s="236"/>
      <c r="E92" s="236"/>
      <c r="F92" s="255" t="s">
        <v>291</v>
      </c>
      <c r="G92" s="254"/>
      <c r="H92" s="236" t="s">
        <v>324</v>
      </c>
      <c r="I92" s="236" t="s">
        <v>325</v>
      </c>
      <c r="J92" s="236"/>
      <c r="K92" s="247"/>
    </row>
    <row r="93" spans="2:11" ht="15" customHeight="1">
      <c r="B93" s="256"/>
      <c r="C93" s="236" t="s">
        <v>326</v>
      </c>
      <c r="D93" s="236"/>
      <c r="E93" s="236"/>
      <c r="F93" s="255" t="s">
        <v>291</v>
      </c>
      <c r="G93" s="254"/>
      <c r="H93" s="236" t="s">
        <v>326</v>
      </c>
      <c r="I93" s="236" t="s">
        <v>325</v>
      </c>
      <c r="J93" s="236"/>
      <c r="K93" s="247"/>
    </row>
    <row r="94" spans="2:11" ht="15" customHeight="1">
      <c r="B94" s="256"/>
      <c r="C94" s="236" t="s">
        <v>37</v>
      </c>
      <c r="D94" s="236"/>
      <c r="E94" s="236"/>
      <c r="F94" s="255" t="s">
        <v>291</v>
      </c>
      <c r="G94" s="254"/>
      <c r="H94" s="236" t="s">
        <v>327</v>
      </c>
      <c r="I94" s="236" t="s">
        <v>325</v>
      </c>
      <c r="J94" s="236"/>
      <c r="K94" s="247"/>
    </row>
    <row r="95" spans="2:11" ht="15" customHeight="1">
      <c r="B95" s="256"/>
      <c r="C95" s="236" t="s">
        <v>47</v>
      </c>
      <c r="D95" s="236"/>
      <c r="E95" s="236"/>
      <c r="F95" s="255" t="s">
        <v>291</v>
      </c>
      <c r="G95" s="254"/>
      <c r="H95" s="236" t="s">
        <v>328</v>
      </c>
      <c r="I95" s="236" t="s">
        <v>325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52" t="s">
        <v>329</v>
      </c>
      <c r="D100" s="352"/>
      <c r="E100" s="352"/>
      <c r="F100" s="352"/>
      <c r="G100" s="352"/>
      <c r="H100" s="352"/>
      <c r="I100" s="352"/>
      <c r="J100" s="352"/>
      <c r="K100" s="247"/>
    </row>
    <row r="101" spans="2:11" ht="17.25" customHeight="1">
      <c r="B101" s="246"/>
      <c r="C101" s="248" t="s">
        <v>285</v>
      </c>
      <c r="D101" s="248"/>
      <c r="E101" s="248"/>
      <c r="F101" s="248" t="s">
        <v>286</v>
      </c>
      <c r="G101" s="249"/>
      <c r="H101" s="248" t="s">
        <v>105</v>
      </c>
      <c r="I101" s="248" t="s">
        <v>56</v>
      </c>
      <c r="J101" s="248" t="s">
        <v>287</v>
      </c>
      <c r="K101" s="247"/>
    </row>
    <row r="102" spans="2:11" ht="17.25" customHeight="1">
      <c r="B102" s="246"/>
      <c r="C102" s="250" t="s">
        <v>288</v>
      </c>
      <c r="D102" s="250"/>
      <c r="E102" s="250"/>
      <c r="F102" s="251" t="s">
        <v>289</v>
      </c>
      <c r="G102" s="252"/>
      <c r="H102" s="250"/>
      <c r="I102" s="250"/>
      <c r="J102" s="250" t="s">
        <v>290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52</v>
      </c>
      <c r="D104" s="253"/>
      <c r="E104" s="253"/>
      <c r="F104" s="255" t="s">
        <v>291</v>
      </c>
      <c r="G104" s="264"/>
      <c r="H104" s="236" t="s">
        <v>330</v>
      </c>
      <c r="I104" s="236" t="s">
        <v>293</v>
      </c>
      <c r="J104" s="236">
        <v>20</v>
      </c>
      <c r="K104" s="247"/>
    </row>
    <row r="105" spans="2:11" ht="15" customHeight="1">
      <c r="B105" s="246"/>
      <c r="C105" s="236" t="s">
        <v>294</v>
      </c>
      <c r="D105" s="236"/>
      <c r="E105" s="236"/>
      <c r="F105" s="255" t="s">
        <v>291</v>
      </c>
      <c r="G105" s="236"/>
      <c r="H105" s="236" t="s">
        <v>330</v>
      </c>
      <c r="I105" s="236" t="s">
        <v>293</v>
      </c>
      <c r="J105" s="236">
        <v>120</v>
      </c>
      <c r="K105" s="247"/>
    </row>
    <row r="106" spans="2:11" ht="15" customHeight="1">
      <c r="B106" s="256"/>
      <c r="C106" s="236" t="s">
        <v>296</v>
      </c>
      <c r="D106" s="236"/>
      <c r="E106" s="236"/>
      <c r="F106" s="255" t="s">
        <v>297</v>
      </c>
      <c r="G106" s="236"/>
      <c r="H106" s="236" t="s">
        <v>330</v>
      </c>
      <c r="I106" s="236" t="s">
        <v>293</v>
      </c>
      <c r="J106" s="236">
        <v>50</v>
      </c>
      <c r="K106" s="247"/>
    </row>
    <row r="107" spans="2:11" ht="15" customHeight="1">
      <c r="B107" s="256"/>
      <c r="C107" s="236" t="s">
        <v>299</v>
      </c>
      <c r="D107" s="236"/>
      <c r="E107" s="236"/>
      <c r="F107" s="255" t="s">
        <v>291</v>
      </c>
      <c r="G107" s="236"/>
      <c r="H107" s="236" t="s">
        <v>330</v>
      </c>
      <c r="I107" s="236" t="s">
        <v>301</v>
      </c>
      <c r="J107" s="236"/>
      <c r="K107" s="247"/>
    </row>
    <row r="108" spans="2:11" ht="15" customHeight="1">
      <c r="B108" s="256"/>
      <c r="C108" s="236" t="s">
        <v>310</v>
      </c>
      <c r="D108" s="236"/>
      <c r="E108" s="236"/>
      <c r="F108" s="255" t="s">
        <v>297</v>
      </c>
      <c r="G108" s="236"/>
      <c r="H108" s="236" t="s">
        <v>330</v>
      </c>
      <c r="I108" s="236" t="s">
        <v>293</v>
      </c>
      <c r="J108" s="236">
        <v>50</v>
      </c>
      <c r="K108" s="247"/>
    </row>
    <row r="109" spans="2:11" ht="15" customHeight="1">
      <c r="B109" s="256"/>
      <c r="C109" s="236" t="s">
        <v>318</v>
      </c>
      <c r="D109" s="236"/>
      <c r="E109" s="236"/>
      <c r="F109" s="255" t="s">
        <v>297</v>
      </c>
      <c r="G109" s="236"/>
      <c r="H109" s="236" t="s">
        <v>330</v>
      </c>
      <c r="I109" s="236" t="s">
        <v>293</v>
      </c>
      <c r="J109" s="236">
        <v>50</v>
      </c>
      <c r="K109" s="247"/>
    </row>
    <row r="110" spans="2:11" ht="15" customHeight="1">
      <c r="B110" s="256"/>
      <c r="C110" s="236" t="s">
        <v>316</v>
      </c>
      <c r="D110" s="236"/>
      <c r="E110" s="236"/>
      <c r="F110" s="255" t="s">
        <v>297</v>
      </c>
      <c r="G110" s="236"/>
      <c r="H110" s="236" t="s">
        <v>330</v>
      </c>
      <c r="I110" s="236" t="s">
        <v>293</v>
      </c>
      <c r="J110" s="236">
        <v>50</v>
      </c>
      <c r="K110" s="247"/>
    </row>
    <row r="111" spans="2:11" ht="15" customHeight="1">
      <c r="B111" s="256"/>
      <c r="C111" s="236" t="s">
        <v>52</v>
      </c>
      <c r="D111" s="236"/>
      <c r="E111" s="236"/>
      <c r="F111" s="255" t="s">
        <v>291</v>
      </c>
      <c r="G111" s="236"/>
      <c r="H111" s="236" t="s">
        <v>331</v>
      </c>
      <c r="I111" s="236" t="s">
        <v>293</v>
      </c>
      <c r="J111" s="236">
        <v>20</v>
      </c>
      <c r="K111" s="247"/>
    </row>
    <row r="112" spans="2:11" ht="15" customHeight="1">
      <c r="B112" s="256"/>
      <c r="C112" s="236" t="s">
        <v>332</v>
      </c>
      <c r="D112" s="236"/>
      <c r="E112" s="236"/>
      <c r="F112" s="255" t="s">
        <v>291</v>
      </c>
      <c r="G112" s="236"/>
      <c r="H112" s="236" t="s">
        <v>333</v>
      </c>
      <c r="I112" s="236" t="s">
        <v>293</v>
      </c>
      <c r="J112" s="236">
        <v>120</v>
      </c>
      <c r="K112" s="247"/>
    </row>
    <row r="113" spans="2:11" ht="15" customHeight="1">
      <c r="B113" s="256"/>
      <c r="C113" s="236" t="s">
        <v>37</v>
      </c>
      <c r="D113" s="236"/>
      <c r="E113" s="236"/>
      <c r="F113" s="255" t="s">
        <v>291</v>
      </c>
      <c r="G113" s="236"/>
      <c r="H113" s="236" t="s">
        <v>334</v>
      </c>
      <c r="I113" s="236" t="s">
        <v>325</v>
      </c>
      <c r="J113" s="236"/>
      <c r="K113" s="247"/>
    </row>
    <row r="114" spans="2:11" ht="15" customHeight="1">
      <c r="B114" s="256"/>
      <c r="C114" s="236" t="s">
        <v>47</v>
      </c>
      <c r="D114" s="236"/>
      <c r="E114" s="236"/>
      <c r="F114" s="255" t="s">
        <v>291</v>
      </c>
      <c r="G114" s="236"/>
      <c r="H114" s="236" t="s">
        <v>335</v>
      </c>
      <c r="I114" s="236" t="s">
        <v>325</v>
      </c>
      <c r="J114" s="236"/>
      <c r="K114" s="247"/>
    </row>
    <row r="115" spans="2:11" ht="15" customHeight="1">
      <c r="B115" s="256"/>
      <c r="C115" s="236" t="s">
        <v>56</v>
      </c>
      <c r="D115" s="236"/>
      <c r="E115" s="236"/>
      <c r="F115" s="255" t="s">
        <v>291</v>
      </c>
      <c r="G115" s="236"/>
      <c r="H115" s="236" t="s">
        <v>336</v>
      </c>
      <c r="I115" s="236" t="s">
        <v>337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51" t="s">
        <v>338</v>
      </c>
      <c r="D120" s="351"/>
      <c r="E120" s="351"/>
      <c r="F120" s="351"/>
      <c r="G120" s="351"/>
      <c r="H120" s="351"/>
      <c r="I120" s="351"/>
      <c r="J120" s="351"/>
      <c r="K120" s="272"/>
    </row>
    <row r="121" spans="2:11" ht="17.25" customHeight="1">
      <c r="B121" s="273"/>
      <c r="C121" s="248" t="s">
        <v>285</v>
      </c>
      <c r="D121" s="248"/>
      <c r="E121" s="248"/>
      <c r="F121" s="248" t="s">
        <v>286</v>
      </c>
      <c r="G121" s="249"/>
      <c r="H121" s="248" t="s">
        <v>105</v>
      </c>
      <c r="I121" s="248" t="s">
        <v>56</v>
      </c>
      <c r="J121" s="248" t="s">
        <v>287</v>
      </c>
      <c r="K121" s="274"/>
    </row>
    <row r="122" spans="2:11" ht="17.25" customHeight="1">
      <c r="B122" s="273"/>
      <c r="C122" s="250" t="s">
        <v>288</v>
      </c>
      <c r="D122" s="250"/>
      <c r="E122" s="250"/>
      <c r="F122" s="251" t="s">
        <v>289</v>
      </c>
      <c r="G122" s="252"/>
      <c r="H122" s="250"/>
      <c r="I122" s="250"/>
      <c r="J122" s="250" t="s">
        <v>290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294</v>
      </c>
      <c r="D124" s="253"/>
      <c r="E124" s="253"/>
      <c r="F124" s="255" t="s">
        <v>291</v>
      </c>
      <c r="G124" s="236"/>
      <c r="H124" s="236" t="s">
        <v>330</v>
      </c>
      <c r="I124" s="236" t="s">
        <v>293</v>
      </c>
      <c r="J124" s="236">
        <v>120</v>
      </c>
      <c r="K124" s="277"/>
    </row>
    <row r="125" spans="2:11" ht="15" customHeight="1">
      <c r="B125" s="275"/>
      <c r="C125" s="236" t="s">
        <v>339</v>
      </c>
      <c r="D125" s="236"/>
      <c r="E125" s="236"/>
      <c r="F125" s="255" t="s">
        <v>291</v>
      </c>
      <c r="G125" s="236"/>
      <c r="H125" s="236" t="s">
        <v>340</v>
      </c>
      <c r="I125" s="236" t="s">
        <v>293</v>
      </c>
      <c r="J125" s="236" t="s">
        <v>341</v>
      </c>
      <c r="K125" s="277"/>
    </row>
    <row r="126" spans="2:11" ht="15" customHeight="1">
      <c r="B126" s="275"/>
      <c r="C126" s="236" t="s">
        <v>240</v>
      </c>
      <c r="D126" s="236"/>
      <c r="E126" s="236"/>
      <c r="F126" s="255" t="s">
        <v>291</v>
      </c>
      <c r="G126" s="236"/>
      <c r="H126" s="236" t="s">
        <v>342</v>
      </c>
      <c r="I126" s="236" t="s">
        <v>293</v>
      </c>
      <c r="J126" s="236" t="s">
        <v>341</v>
      </c>
      <c r="K126" s="277"/>
    </row>
    <row r="127" spans="2:11" ht="15" customHeight="1">
      <c r="B127" s="275"/>
      <c r="C127" s="236" t="s">
        <v>302</v>
      </c>
      <c r="D127" s="236"/>
      <c r="E127" s="236"/>
      <c r="F127" s="255" t="s">
        <v>297</v>
      </c>
      <c r="G127" s="236"/>
      <c r="H127" s="236" t="s">
        <v>303</v>
      </c>
      <c r="I127" s="236" t="s">
        <v>293</v>
      </c>
      <c r="J127" s="236">
        <v>15</v>
      </c>
      <c r="K127" s="277"/>
    </row>
    <row r="128" spans="2:11" ht="15" customHeight="1">
      <c r="B128" s="275"/>
      <c r="C128" s="257" t="s">
        <v>304</v>
      </c>
      <c r="D128" s="257"/>
      <c r="E128" s="257"/>
      <c r="F128" s="258" t="s">
        <v>297</v>
      </c>
      <c r="G128" s="257"/>
      <c r="H128" s="257" t="s">
        <v>305</v>
      </c>
      <c r="I128" s="257" t="s">
        <v>293</v>
      </c>
      <c r="J128" s="257">
        <v>15</v>
      </c>
      <c r="K128" s="277"/>
    </row>
    <row r="129" spans="2:11" ht="15" customHeight="1">
      <c r="B129" s="275"/>
      <c r="C129" s="257" t="s">
        <v>306</v>
      </c>
      <c r="D129" s="257"/>
      <c r="E129" s="257"/>
      <c r="F129" s="258" t="s">
        <v>297</v>
      </c>
      <c r="G129" s="257"/>
      <c r="H129" s="257" t="s">
        <v>307</v>
      </c>
      <c r="I129" s="257" t="s">
        <v>293</v>
      </c>
      <c r="J129" s="257">
        <v>20</v>
      </c>
      <c r="K129" s="277"/>
    </row>
    <row r="130" spans="2:11" ht="15" customHeight="1">
      <c r="B130" s="275"/>
      <c r="C130" s="257" t="s">
        <v>308</v>
      </c>
      <c r="D130" s="257"/>
      <c r="E130" s="257"/>
      <c r="F130" s="258" t="s">
        <v>297</v>
      </c>
      <c r="G130" s="257"/>
      <c r="H130" s="257" t="s">
        <v>309</v>
      </c>
      <c r="I130" s="257" t="s">
        <v>293</v>
      </c>
      <c r="J130" s="257">
        <v>20</v>
      </c>
      <c r="K130" s="277"/>
    </row>
    <row r="131" spans="2:11" ht="15" customHeight="1">
      <c r="B131" s="275"/>
      <c r="C131" s="236" t="s">
        <v>296</v>
      </c>
      <c r="D131" s="236"/>
      <c r="E131" s="236"/>
      <c r="F131" s="255" t="s">
        <v>297</v>
      </c>
      <c r="G131" s="236"/>
      <c r="H131" s="236" t="s">
        <v>330</v>
      </c>
      <c r="I131" s="236" t="s">
        <v>293</v>
      </c>
      <c r="J131" s="236">
        <v>50</v>
      </c>
      <c r="K131" s="277"/>
    </row>
    <row r="132" spans="2:11" ht="15" customHeight="1">
      <c r="B132" s="275"/>
      <c r="C132" s="236" t="s">
        <v>310</v>
      </c>
      <c r="D132" s="236"/>
      <c r="E132" s="236"/>
      <c r="F132" s="255" t="s">
        <v>297</v>
      </c>
      <c r="G132" s="236"/>
      <c r="H132" s="236" t="s">
        <v>330</v>
      </c>
      <c r="I132" s="236" t="s">
        <v>293</v>
      </c>
      <c r="J132" s="236">
        <v>50</v>
      </c>
      <c r="K132" s="277"/>
    </row>
    <row r="133" spans="2:11" ht="15" customHeight="1">
      <c r="B133" s="275"/>
      <c r="C133" s="236" t="s">
        <v>316</v>
      </c>
      <c r="D133" s="236"/>
      <c r="E133" s="236"/>
      <c r="F133" s="255" t="s">
        <v>297</v>
      </c>
      <c r="G133" s="236"/>
      <c r="H133" s="236" t="s">
        <v>330</v>
      </c>
      <c r="I133" s="236" t="s">
        <v>293</v>
      </c>
      <c r="J133" s="236">
        <v>50</v>
      </c>
      <c r="K133" s="277"/>
    </row>
    <row r="134" spans="2:11" ht="15" customHeight="1">
      <c r="B134" s="275"/>
      <c r="C134" s="236" t="s">
        <v>318</v>
      </c>
      <c r="D134" s="236"/>
      <c r="E134" s="236"/>
      <c r="F134" s="255" t="s">
        <v>297</v>
      </c>
      <c r="G134" s="236"/>
      <c r="H134" s="236" t="s">
        <v>330</v>
      </c>
      <c r="I134" s="236" t="s">
        <v>293</v>
      </c>
      <c r="J134" s="236">
        <v>50</v>
      </c>
      <c r="K134" s="277"/>
    </row>
    <row r="135" spans="2:11" ht="15" customHeight="1">
      <c r="B135" s="275"/>
      <c r="C135" s="236" t="s">
        <v>110</v>
      </c>
      <c r="D135" s="236"/>
      <c r="E135" s="236"/>
      <c r="F135" s="255" t="s">
        <v>297</v>
      </c>
      <c r="G135" s="236"/>
      <c r="H135" s="236" t="s">
        <v>343</v>
      </c>
      <c r="I135" s="236" t="s">
        <v>293</v>
      </c>
      <c r="J135" s="236">
        <v>255</v>
      </c>
      <c r="K135" s="277"/>
    </row>
    <row r="136" spans="2:11" ht="15" customHeight="1">
      <c r="B136" s="275"/>
      <c r="C136" s="236" t="s">
        <v>320</v>
      </c>
      <c r="D136" s="236"/>
      <c r="E136" s="236"/>
      <c r="F136" s="255" t="s">
        <v>291</v>
      </c>
      <c r="G136" s="236"/>
      <c r="H136" s="236" t="s">
        <v>344</v>
      </c>
      <c r="I136" s="236" t="s">
        <v>322</v>
      </c>
      <c r="J136" s="236"/>
      <c r="K136" s="277"/>
    </row>
    <row r="137" spans="2:11" ht="15" customHeight="1">
      <c r="B137" s="275"/>
      <c r="C137" s="236" t="s">
        <v>323</v>
      </c>
      <c r="D137" s="236"/>
      <c r="E137" s="236"/>
      <c r="F137" s="255" t="s">
        <v>291</v>
      </c>
      <c r="G137" s="236"/>
      <c r="H137" s="236" t="s">
        <v>345</v>
      </c>
      <c r="I137" s="236" t="s">
        <v>325</v>
      </c>
      <c r="J137" s="236"/>
      <c r="K137" s="277"/>
    </row>
    <row r="138" spans="2:11" ht="15" customHeight="1">
      <c r="B138" s="275"/>
      <c r="C138" s="236" t="s">
        <v>326</v>
      </c>
      <c r="D138" s="236"/>
      <c r="E138" s="236"/>
      <c r="F138" s="255" t="s">
        <v>291</v>
      </c>
      <c r="G138" s="236"/>
      <c r="H138" s="236" t="s">
        <v>326</v>
      </c>
      <c r="I138" s="236" t="s">
        <v>325</v>
      </c>
      <c r="J138" s="236"/>
      <c r="K138" s="277"/>
    </row>
    <row r="139" spans="2:11" ht="15" customHeight="1">
      <c r="B139" s="275"/>
      <c r="C139" s="236" t="s">
        <v>37</v>
      </c>
      <c r="D139" s="236"/>
      <c r="E139" s="236"/>
      <c r="F139" s="255" t="s">
        <v>291</v>
      </c>
      <c r="G139" s="236"/>
      <c r="H139" s="236" t="s">
        <v>346</v>
      </c>
      <c r="I139" s="236" t="s">
        <v>325</v>
      </c>
      <c r="J139" s="236"/>
      <c r="K139" s="277"/>
    </row>
    <row r="140" spans="2:11" ht="15" customHeight="1">
      <c r="B140" s="275"/>
      <c r="C140" s="236" t="s">
        <v>347</v>
      </c>
      <c r="D140" s="236"/>
      <c r="E140" s="236"/>
      <c r="F140" s="255" t="s">
        <v>291</v>
      </c>
      <c r="G140" s="236"/>
      <c r="H140" s="236" t="s">
        <v>348</v>
      </c>
      <c r="I140" s="236" t="s">
        <v>325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52" t="s">
        <v>349</v>
      </c>
      <c r="D145" s="352"/>
      <c r="E145" s="352"/>
      <c r="F145" s="352"/>
      <c r="G145" s="352"/>
      <c r="H145" s="352"/>
      <c r="I145" s="352"/>
      <c r="J145" s="352"/>
      <c r="K145" s="247"/>
    </row>
    <row r="146" spans="2:11" ht="17.25" customHeight="1">
      <c r="B146" s="246"/>
      <c r="C146" s="248" t="s">
        <v>285</v>
      </c>
      <c r="D146" s="248"/>
      <c r="E146" s="248"/>
      <c r="F146" s="248" t="s">
        <v>286</v>
      </c>
      <c r="G146" s="249"/>
      <c r="H146" s="248" t="s">
        <v>105</v>
      </c>
      <c r="I146" s="248" t="s">
        <v>56</v>
      </c>
      <c r="J146" s="248" t="s">
        <v>287</v>
      </c>
      <c r="K146" s="247"/>
    </row>
    <row r="147" spans="2:11" ht="17.25" customHeight="1">
      <c r="B147" s="246"/>
      <c r="C147" s="250" t="s">
        <v>288</v>
      </c>
      <c r="D147" s="250"/>
      <c r="E147" s="250"/>
      <c r="F147" s="251" t="s">
        <v>289</v>
      </c>
      <c r="G147" s="252"/>
      <c r="H147" s="250"/>
      <c r="I147" s="250"/>
      <c r="J147" s="250" t="s">
        <v>290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294</v>
      </c>
      <c r="D149" s="236"/>
      <c r="E149" s="236"/>
      <c r="F149" s="282" t="s">
        <v>291</v>
      </c>
      <c r="G149" s="236"/>
      <c r="H149" s="281" t="s">
        <v>330</v>
      </c>
      <c r="I149" s="281" t="s">
        <v>293</v>
      </c>
      <c r="J149" s="281">
        <v>120</v>
      </c>
      <c r="K149" s="277"/>
    </row>
    <row r="150" spans="2:11" ht="15" customHeight="1">
      <c r="B150" s="256"/>
      <c r="C150" s="281" t="s">
        <v>339</v>
      </c>
      <c r="D150" s="236"/>
      <c r="E150" s="236"/>
      <c r="F150" s="282" t="s">
        <v>291</v>
      </c>
      <c r="G150" s="236"/>
      <c r="H150" s="281" t="s">
        <v>350</v>
      </c>
      <c r="I150" s="281" t="s">
        <v>293</v>
      </c>
      <c r="J150" s="281" t="s">
        <v>341</v>
      </c>
      <c r="K150" s="277"/>
    </row>
    <row r="151" spans="2:11" ht="15" customHeight="1">
      <c r="B151" s="256"/>
      <c r="C151" s="281" t="s">
        <v>240</v>
      </c>
      <c r="D151" s="236"/>
      <c r="E151" s="236"/>
      <c r="F151" s="282" t="s">
        <v>291</v>
      </c>
      <c r="G151" s="236"/>
      <c r="H151" s="281" t="s">
        <v>351</v>
      </c>
      <c r="I151" s="281" t="s">
        <v>293</v>
      </c>
      <c r="J151" s="281" t="s">
        <v>341</v>
      </c>
      <c r="K151" s="277"/>
    </row>
    <row r="152" spans="2:11" ht="15" customHeight="1">
      <c r="B152" s="256"/>
      <c r="C152" s="281" t="s">
        <v>296</v>
      </c>
      <c r="D152" s="236"/>
      <c r="E152" s="236"/>
      <c r="F152" s="282" t="s">
        <v>297</v>
      </c>
      <c r="G152" s="236"/>
      <c r="H152" s="281" t="s">
        <v>330</v>
      </c>
      <c r="I152" s="281" t="s">
        <v>293</v>
      </c>
      <c r="J152" s="281">
        <v>50</v>
      </c>
      <c r="K152" s="277"/>
    </row>
    <row r="153" spans="2:11" ht="15" customHeight="1">
      <c r="B153" s="256"/>
      <c r="C153" s="281" t="s">
        <v>299</v>
      </c>
      <c r="D153" s="236"/>
      <c r="E153" s="236"/>
      <c r="F153" s="282" t="s">
        <v>291</v>
      </c>
      <c r="G153" s="236"/>
      <c r="H153" s="281" t="s">
        <v>330</v>
      </c>
      <c r="I153" s="281" t="s">
        <v>301</v>
      </c>
      <c r="J153" s="281"/>
      <c r="K153" s="277"/>
    </row>
    <row r="154" spans="2:11" ht="15" customHeight="1">
      <c r="B154" s="256"/>
      <c r="C154" s="281" t="s">
        <v>310</v>
      </c>
      <c r="D154" s="236"/>
      <c r="E154" s="236"/>
      <c r="F154" s="282" t="s">
        <v>297</v>
      </c>
      <c r="G154" s="236"/>
      <c r="H154" s="281" t="s">
        <v>330</v>
      </c>
      <c r="I154" s="281" t="s">
        <v>293</v>
      </c>
      <c r="J154" s="281">
        <v>50</v>
      </c>
      <c r="K154" s="277"/>
    </row>
    <row r="155" spans="2:11" ht="15" customHeight="1">
      <c r="B155" s="256"/>
      <c r="C155" s="281" t="s">
        <v>318</v>
      </c>
      <c r="D155" s="236"/>
      <c r="E155" s="236"/>
      <c r="F155" s="282" t="s">
        <v>297</v>
      </c>
      <c r="G155" s="236"/>
      <c r="H155" s="281" t="s">
        <v>330</v>
      </c>
      <c r="I155" s="281" t="s">
        <v>293</v>
      </c>
      <c r="J155" s="281">
        <v>50</v>
      </c>
      <c r="K155" s="277"/>
    </row>
    <row r="156" spans="2:11" ht="15" customHeight="1">
      <c r="B156" s="256"/>
      <c r="C156" s="281" t="s">
        <v>316</v>
      </c>
      <c r="D156" s="236"/>
      <c r="E156" s="236"/>
      <c r="F156" s="282" t="s">
        <v>297</v>
      </c>
      <c r="G156" s="236"/>
      <c r="H156" s="281" t="s">
        <v>330</v>
      </c>
      <c r="I156" s="281" t="s">
        <v>293</v>
      </c>
      <c r="J156" s="281">
        <v>50</v>
      </c>
      <c r="K156" s="277"/>
    </row>
    <row r="157" spans="2:11" ht="15" customHeight="1">
      <c r="B157" s="256"/>
      <c r="C157" s="281" t="s">
        <v>91</v>
      </c>
      <c r="D157" s="236"/>
      <c r="E157" s="236"/>
      <c r="F157" s="282" t="s">
        <v>291</v>
      </c>
      <c r="G157" s="236"/>
      <c r="H157" s="281" t="s">
        <v>352</v>
      </c>
      <c r="I157" s="281" t="s">
        <v>293</v>
      </c>
      <c r="J157" s="281" t="s">
        <v>353</v>
      </c>
      <c r="K157" s="277"/>
    </row>
    <row r="158" spans="2:11" ht="15" customHeight="1">
      <c r="B158" s="256"/>
      <c r="C158" s="281" t="s">
        <v>354</v>
      </c>
      <c r="D158" s="236"/>
      <c r="E158" s="236"/>
      <c r="F158" s="282" t="s">
        <v>291</v>
      </c>
      <c r="G158" s="236"/>
      <c r="H158" s="281" t="s">
        <v>355</v>
      </c>
      <c r="I158" s="281" t="s">
        <v>325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51" t="s">
        <v>356</v>
      </c>
      <c r="D163" s="351"/>
      <c r="E163" s="351"/>
      <c r="F163" s="351"/>
      <c r="G163" s="351"/>
      <c r="H163" s="351"/>
      <c r="I163" s="351"/>
      <c r="J163" s="351"/>
      <c r="K163" s="228"/>
    </row>
    <row r="164" spans="2:11" ht="17.25" customHeight="1">
      <c r="B164" s="227"/>
      <c r="C164" s="248" t="s">
        <v>285</v>
      </c>
      <c r="D164" s="248"/>
      <c r="E164" s="248"/>
      <c r="F164" s="248" t="s">
        <v>286</v>
      </c>
      <c r="G164" s="285"/>
      <c r="H164" s="286" t="s">
        <v>105</v>
      </c>
      <c r="I164" s="286" t="s">
        <v>56</v>
      </c>
      <c r="J164" s="248" t="s">
        <v>287</v>
      </c>
      <c r="K164" s="228"/>
    </row>
    <row r="165" spans="2:11" ht="17.25" customHeight="1">
      <c r="B165" s="229"/>
      <c r="C165" s="250" t="s">
        <v>288</v>
      </c>
      <c r="D165" s="250"/>
      <c r="E165" s="250"/>
      <c r="F165" s="251" t="s">
        <v>289</v>
      </c>
      <c r="G165" s="287"/>
      <c r="H165" s="288"/>
      <c r="I165" s="288"/>
      <c r="J165" s="250" t="s">
        <v>290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294</v>
      </c>
      <c r="D167" s="236"/>
      <c r="E167" s="236"/>
      <c r="F167" s="255" t="s">
        <v>291</v>
      </c>
      <c r="G167" s="236"/>
      <c r="H167" s="236" t="s">
        <v>330</v>
      </c>
      <c r="I167" s="236" t="s">
        <v>293</v>
      </c>
      <c r="J167" s="236">
        <v>120</v>
      </c>
      <c r="K167" s="277"/>
    </row>
    <row r="168" spans="2:11" ht="15" customHeight="1">
      <c r="B168" s="256"/>
      <c r="C168" s="236" t="s">
        <v>339</v>
      </c>
      <c r="D168" s="236"/>
      <c r="E168" s="236"/>
      <c r="F168" s="255" t="s">
        <v>291</v>
      </c>
      <c r="G168" s="236"/>
      <c r="H168" s="236" t="s">
        <v>340</v>
      </c>
      <c r="I168" s="236" t="s">
        <v>293</v>
      </c>
      <c r="J168" s="236" t="s">
        <v>341</v>
      </c>
      <c r="K168" s="277"/>
    </row>
    <row r="169" spans="2:11" ht="15" customHeight="1">
      <c r="B169" s="256"/>
      <c r="C169" s="236" t="s">
        <v>240</v>
      </c>
      <c r="D169" s="236"/>
      <c r="E169" s="236"/>
      <c r="F169" s="255" t="s">
        <v>291</v>
      </c>
      <c r="G169" s="236"/>
      <c r="H169" s="236" t="s">
        <v>357</v>
      </c>
      <c r="I169" s="236" t="s">
        <v>293</v>
      </c>
      <c r="J169" s="236" t="s">
        <v>341</v>
      </c>
      <c r="K169" s="277"/>
    </row>
    <row r="170" spans="2:11" ht="15" customHeight="1">
      <c r="B170" s="256"/>
      <c r="C170" s="236" t="s">
        <v>296</v>
      </c>
      <c r="D170" s="236"/>
      <c r="E170" s="236"/>
      <c r="F170" s="255" t="s">
        <v>297</v>
      </c>
      <c r="G170" s="236"/>
      <c r="H170" s="236" t="s">
        <v>357</v>
      </c>
      <c r="I170" s="236" t="s">
        <v>293</v>
      </c>
      <c r="J170" s="236">
        <v>50</v>
      </c>
      <c r="K170" s="277"/>
    </row>
    <row r="171" spans="2:11" ht="15" customHeight="1">
      <c r="B171" s="256"/>
      <c r="C171" s="236" t="s">
        <v>299</v>
      </c>
      <c r="D171" s="236"/>
      <c r="E171" s="236"/>
      <c r="F171" s="255" t="s">
        <v>291</v>
      </c>
      <c r="G171" s="236"/>
      <c r="H171" s="236" t="s">
        <v>357</v>
      </c>
      <c r="I171" s="236" t="s">
        <v>301</v>
      </c>
      <c r="J171" s="236"/>
      <c r="K171" s="277"/>
    </row>
    <row r="172" spans="2:11" ht="15" customHeight="1">
      <c r="B172" s="256"/>
      <c r="C172" s="236" t="s">
        <v>310</v>
      </c>
      <c r="D172" s="236"/>
      <c r="E172" s="236"/>
      <c r="F172" s="255" t="s">
        <v>297</v>
      </c>
      <c r="G172" s="236"/>
      <c r="H172" s="236" t="s">
        <v>357</v>
      </c>
      <c r="I172" s="236" t="s">
        <v>293</v>
      </c>
      <c r="J172" s="236">
        <v>50</v>
      </c>
      <c r="K172" s="277"/>
    </row>
    <row r="173" spans="2:11" ht="15" customHeight="1">
      <c r="B173" s="256"/>
      <c r="C173" s="236" t="s">
        <v>318</v>
      </c>
      <c r="D173" s="236"/>
      <c r="E173" s="236"/>
      <c r="F173" s="255" t="s">
        <v>297</v>
      </c>
      <c r="G173" s="236"/>
      <c r="H173" s="236" t="s">
        <v>357</v>
      </c>
      <c r="I173" s="236" t="s">
        <v>293</v>
      </c>
      <c r="J173" s="236">
        <v>50</v>
      </c>
      <c r="K173" s="277"/>
    </row>
    <row r="174" spans="2:11" ht="15" customHeight="1">
      <c r="B174" s="256"/>
      <c r="C174" s="236" t="s">
        <v>316</v>
      </c>
      <c r="D174" s="236"/>
      <c r="E174" s="236"/>
      <c r="F174" s="255" t="s">
        <v>297</v>
      </c>
      <c r="G174" s="236"/>
      <c r="H174" s="236" t="s">
        <v>357</v>
      </c>
      <c r="I174" s="236" t="s">
        <v>293</v>
      </c>
      <c r="J174" s="236">
        <v>50</v>
      </c>
      <c r="K174" s="277"/>
    </row>
    <row r="175" spans="2:11" ht="15" customHeight="1">
      <c r="B175" s="256"/>
      <c r="C175" s="236" t="s">
        <v>104</v>
      </c>
      <c r="D175" s="236"/>
      <c r="E175" s="236"/>
      <c r="F175" s="255" t="s">
        <v>291</v>
      </c>
      <c r="G175" s="236"/>
      <c r="H175" s="236" t="s">
        <v>358</v>
      </c>
      <c r="I175" s="236" t="s">
        <v>359</v>
      </c>
      <c r="J175" s="236"/>
      <c r="K175" s="277"/>
    </row>
    <row r="176" spans="2:11" ht="15" customHeight="1">
      <c r="B176" s="256"/>
      <c r="C176" s="236" t="s">
        <v>56</v>
      </c>
      <c r="D176" s="236"/>
      <c r="E176" s="236"/>
      <c r="F176" s="255" t="s">
        <v>291</v>
      </c>
      <c r="G176" s="236"/>
      <c r="H176" s="236" t="s">
        <v>360</v>
      </c>
      <c r="I176" s="236" t="s">
        <v>361</v>
      </c>
      <c r="J176" s="236">
        <v>1</v>
      </c>
      <c r="K176" s="277"/>
    </row>
    <row r="177" spans="2:11" ht="15" customHeight="1">
      <c r="B177" s="256"/>
      <c r="C177" s="236" t="s">
        <v>52</v>
      </c>
      <c r="D177" s="236"/>
      <c r="E177" s="236"/>
      <c r="F177" s="255" t="s">
        <v>291</v>
      </c>
      <c r="G177" s="236"/>
      <c r="H177" s="236" t="s">
        <v>362</v>
      </c>
      <c r="I177" s="236" t="s">
        <v>293</v>
      </c>
      <c r="J177" s="236">
        <v>20</v>
      </c>
      <c r="K177" s="277"/>
    </row>
    <row r="178" spans="2:11" ht="15" customHeight="1">
      <c r="B178" s="256"/>
      <c r="C178" s="236" t="s">
        <v>105</v>
      </c>
      <c r="D178" s="236"/>
      <c r="E178" s="236"/>
      <c r="F178" s="255" t="s">
        <v>291</v>
      </c>
      <c r="G178" s="236"/>
      <c r="H178" s="236" t="s">
        <v>363</v>
      </c>
      <c r="I178" s="236" t="s">
        <v>293</v>
      </c>
      <c r="J178" s="236">
        <v>255</v>
      </c>
      <c r="K178" s="277"/>
    </row>
    <row r="179" spans="2:11" ht="15" customHeight="1">
      <c r="B179" s="256"/>
      <c r="C179" s="236" t="s">
        <v>106</v>
      </c>
      <c r="D179" s="236"/>
      <c r="E179" s="236"/>
      <c r="F179" s="255" t="s">
        <v>291</v>
      </c>
      <c r="G179" s="236"/>
      <c r="H179" s="236" t="s">
        <v>256</v>
      </c>
      <c r="I179" s="236" t="s">
        <v>293</v>
      </c>
      <c r="J179" s="236">
        <v>10</v>
      </c>
      <c r="K179" s="277"/>
    </row>
    <row r="180" spans="2:11" ht="15" customHeight="1">
      <c r="B180" s="256"/>
      <c r="C180" s="236" t="s">
        <v>107</v>
      </c>
      <c r="D180" s="236"/>
      <c r="E180" s="236"/>
      <c r="F180" s="255" t="s">
        <v>291</v>
      </c>
      <c r="G180" s="236"/>
      <c r="H180" s="236" t="s">
        <v>364</v>
      </c>
      <c r="I180" s="236" t="s">
        <v>325</v>
      </c>
      <c r="J180" s="236"/>
      <c r="K180" s="277"/>
    </row>
    <row r="181" spans="2:11" ht="15" customHeight="1">
      <c r="B181" s="256"/>
      <c r="C181" s="236" t="s">
        <v>365</v>
      </c>
      <c r="D181" s="236"/>
      <c r="E181" s="236"/>
      <c r="F181" s="255" t="s">
        <v>291</v>
      </c>
      <c r="G181" s="236"/>
      <c r="H181" s="236" t="s">
        <v>366</v>
      </c>
      <c r="I181" s="236" t="s">
        <v>325</v>
      </c>
      <c r="J181" s="236"/>
      <c r="K181" s="277"/>
    </row>
    <row r="182" spans="2:11" ht="15" customHeight="1">
      <c r="B182" s="256"/>
      <c r="C182" s="236" t="s">
        <v>354</v>
      </c>
      <c r="D182" s="236"/>
      <c r="E182" s="236"/>
      <c r="F182" s="255" t="s">
        <v>291</v>
      </c>
      <c r="G182" s="236"/>
      <c r="H182" s="236" t="s">
        <v>367</v>
      </c>
      <c r="I182" s="236" t="s">
        <v>325</v>
      </c>
      <c r="J182" s="236"/>
      <c r="K182" s="277"/>
    </row>
    <row r="183" spans="2:11" ht="15" customHeight="1">
      <c r="B183" s="256"/>
      <c r="C183" s="236" t="s">
        <v>109</v>
      </c>
      <c r="D183" s="236"/>
      <c r="E183" s="236"/>
      <c r="F183" s="255" t="s">
        <v>297</v>
      </c>
      <c r="G183" s="236"/>
      <c r="H183" s="236" t="s">
        <v>368</v>
      </c>
      <c r="I183" s="236" t="s">
        <v>293</v>
      </c>
      <c r="J183" s="236">
        <v>50</v>
      </c>
      <c r="K183" s="277"/>
    </row>
    <row r="184" spans="2:11" ht="15" customHeight="1">
      <c r="B184" s="256"/>
      <c r="C184" s="236" t="s">
        <v>369</v>
      </c>
      <c r="D184" s="236"/>
      <c r="E184" s="236"/>
      <c r="F184" s="255" t="s">
        <v>297</v>
      </c>
      <c r="G184" s="236"/>
      <c r="H184" s="236" t="s">
        <v>370</v>
      </c>
      <c r="I184" s="236" t="s">
        <v>371</v>
      </c>
      <c r="J184" s="236"/>
      <c r="K184" s="277"/>
    </row>
    <row r="185" spans="2:11" ht="15" customHeight="1">
      <c r="B185" s="256"/>
      <c r="C185" s="236" t="s">
        <v>372</v>
      </c>
      <c r="D185" s="236"/>
      <c r="E185" s="236"/>
      <c r="F185" s="255" t="s">
        <v>297</v>
      </c>
      <c r="G185" s="236"/>
      <c r="H185" s="236" t="s">
        <v>373</v>
      </c>
      <c r="I185" s="236" t="s">
        <v>371</v>
      </c>
      <c r="J185" s="236"/>
      <c r="K185" s="277"/>
    </row>
    <row r="186" spans="2:11" ht="15" customHeight="1">
      <c r="B186" s="256"/>
      <c r="C186" s="236" t="s">
        <v>374</v>
      </c>
      <c r="D186" s="236"/>
      <c r="E186" s="236"/>
      <c r="F186" s="255" t="s">
        <v>297</v>
      </c>
      <c r="G186" s="236"/>
      <c r="H186" s="236" t="s">
        <v>375</v>
      </c>
      <c r="I186" s="236" t="s">
        <v>371</v>
      </c>
      <c r="J186" s="236"/>
      <c r="K186" s="277"/>
    </row>
    <row r="187" spans="2:11" ht="15" customHeight="1">
      <c r="B187" s="256"/>
      <c r="C187" s="289" t="s">
        <v>376</v>
      </c>
      <c r="D187" s="236"/>
      <c r="E187" s="236"/>
      <c r="F187" s="255" t="s">
        <v>297</v>
      </c>
      <c r="G187" s="236"/>
      <c r="H187" s="236" t="s">
        <v>377</v>
      </c>
      <c r="I187" s="236" t="s">
        <v>378</v>
      </c>
      <c r="J187" s="290" t="s">
        <v>379</v>
      </c>
      <c r="K187" s="277"/>
    </row>
    <row r="188" spans="2:11" ht="15" customHeight="1">
      <c r="B188" s="256"/>
      <c r="C188" s="241" t="s">
        <v>41</v>
      </c>
      <c r="D188" s="236"/>
      <c r="E188" s="236"/>
      <c r="F188" s="255" t="s">
        <v>291</v>
      </c>
      <c r="G188" s="236"/>
      <c r="H188" s="232" t="s">
        <v>380</v>
      </c>
      <c r="I188" s="236" t="s">
        <v>381</v>
      </c>
      <c r="J188" s="236"/>
      <c r="K188" s="277"/>
    </row>
    <row r="189" spans="2:11" ht="15" customHeight="1">
      <c r="B189" s="256"/>
      <c r="C189" s="241" t="s">
        <v>382</v>
      </c>
      <c r="D189" s="236"/>
      <c r="E189" s="236"/>
      <c r="F189" s="255" t="s">
        <v>291</v>
      </c>
      <c r="G189" s="236"/>
      <c r="H189" s="236" t="s">
        <v>383</v>
      </c>
      <c r="I189" s="236" t="s">
        <v>325</v>
      </c>
      <c r="J189" s="236"/>
      <c r="K189" s="277"/>
    </row>
    <row r="190" spans="2:11" ht="15" customHeight="1">
      <c r="B190" s="256"/>
      <c r="C190" s="241" t="s">
        <v>384</v>
      </c>
      <c r="D190" s="236"/>
      <c r="E190" s="236"/>
      <c r="F190" s="255" t="s">
        <v>291</v>
      </c>
      <c r="G190" s="236"/>
      <c r="H190" s="236" t="s">
        <v>385</v>
      </c>
      <c r="I190" s="236" t="s">
        <v>325</v>
      </c>
      <c r="J190" s="236"/>
      <c r="K190" s="277"/>
    </row>
    <row r="191" spans="2:11" ht="15" customHeight="1">
      <c r="B191" s="256"/>
      <c r="C191" s="241" t="s">
        <v>386</v>
      </c>
      <c r="D191" s="236"/>
      <c r="E191" s="236"/>
      <c r="F191" s="255" t="s">
        <v>297</v>
      </c>
      <c r="G191" s="236"/>
      <c r="H191" s="236" t="s">
        <v>387</v>
      </c>
      <c r="I191" s="236" t="s">
        <v>325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51" t="s">
        <v>388</v>
      </c>
      <c r="D197" s="351"/>
      <c r="E197" s="351"/>
      <c r="F197" s="351"/>
      <c r="G197" s="351"/>
      <c r="H197" s="351"/>
      <c r="I197" s="351"/>
      <c r="J197" s="351"/>
      <c r="K197" s="228"/>
    </row>
    <row r="198" spans="2:11" ht="25.5" customHeight="1">
      <c r="B198" s="227"/>
      <c r="C198" s="292" t="s">
        <v>389</v>
      </c>
      <c r="D198" s="292"/>
      <c r="E198" s="292"/>
      <c r="F198" s="292" t="s">
        <v>390</v>
      </c>
      <c r="G198" s="293"/>
      <c r="H198" s="350" t="s">
        <v>391</v>
      </c>
      <c r="I198" s="350"/>
      <c r="J198" s="350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381</v>
      </c>
      <c r="D200" s="236"/>
      <c r="E200" s="236"/>
      <c r="F200" s="255" t="s">
        <v>42</v>
      </c>
      <c r="G200" s="236"/>
      <c r="H200" s="348" t="s">
        <v>392</v>
      </c>
      <c r="I200" s="348"/>
      <c r="J200" s="348"/>
      <c r="K200" s="277"/>
    </row>
    <row r="201" spans="2:11" ht="15" customHeight="1">
      <c r="B201" s="256"/>
      <c r="C201" s="262"/>
      <c r="D201" s="236"/>
      <c r="E201" s="236"/>
      <c r="F201" s="255" t="s">
        <v>43</v>
      </c>
      <c r="G201" s="236"/>
      <c r="H201" s="348" t="s">
        <v>393</v>
      </c>
      <c r="I201" s="348"/>
      <c r="J201" s="348"/>
      <c r="K201" s="277"/>
    </row>
    <row r="202" spans="2:11" ht="15" customHeight="1">
      <c r="B202" s="256"/>
      <c r="C202" s="262"/>
      <c r="D202" s="236"/>
      <c r="E202" s="236"/>
      <c r="F202" s="255" t="s">
        <v>46</v>
      </c>
      <c r="G202" s="236"/>
      <c r="H202" s="348" t="s">
        <v>394</v>
      </c>
      <c r="I202" s="348"/>
      <c r="J202" s="348"/>
      <c r="K202" s="277"/>
    </row>
    <row r="203" spans="2:11" ht="15" customHeight="1">
      <c r="B203" s="256"/>
      <c r="C203" s="236"/>
      <c r="D203" s="236"/>
      <c r="E203" s="236"/>
      <c r="F203" s="255" t="s">
        <v>44</v>
      </c>
      <c r="G203" s="236"/>
      <c r="H203" s="348" t="s">
        <v>395</v>
      </c>
      <c r="I203" s="348"/>
      <c r="J203" s="348"/>
      <c r="K203" s="277"/>
    </row>
    <row r="204" spans="2:11" ht="15" customHeight="1">
      <c r="B204" s="256"/>
      <c r="C204" s="236"/>
      <c r="D204" s="236"/>
      <c r="E204" s="236"/>
      <c r="F204" s="255" t="s">
        <v>45</v>
      </c>
      <c r="G204" s="236"/>
      <c r="H204" s="348" t="s">
        <v>396</v>
      </c>
      <c r="I204" s="348"/>
      <c r="J204" s="348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337</v>
      </c>
      <c r="D206" s="236"/>
      <c r="E206" s="236"/>
      <c r="F206" s="255" t="s">
        <v>78</v>
      </c>
      <c r="G206" s="236"/>
      <c r="H206" s="348" t="s">
        <v>397</v>
      </c>
      <c r="I206" s="348"/>
      <c r="J206" s="348"/>
      <c r="K206" s="277"/>
    </row>
    <row r="207" spans="2:11" ht="15" customHeight="1">
      <c r="B207" s="256"/>
      <c r="C207" s="262"/>
      <c r="D207" s="236"/>
      <c r="E207" s="236"/>
      <c r="F207" s="255" t="s">
        <v>234</v>
      </c>
      <c r="G207" s="236"/>
      <c r="H207" s="348" t="s">
        <v>235</v>
      </c>
      <c r="I207" s="348"/>
      <c r="J207" s="348"/>
      <c r="K207" s="277"/>
    </row>
    <row r="208" spans="2:11" ht="15" customHeight="1">
      <c r="B208" s="256"/>
      <c r="C208" s="236"/>
      <c r="D208" s="236"/>
      <c r="E208" s="236"/>
      <c r="F208" s="255" t="s">
        <v>232</v>
      </c>
      <c r="G208" s="236"/>
      <c r="H208" s="348" t="s">
        <v>398</v>
      </c>
      <c r="I208" s="348"/>
      <c r="J208" s="348"/>
      <c r="K208" s="277"/>
    </row>
    <row r="209" spans="2:11" ht="15" customHeight="1">
      <c r="B209" s="294"/>
      <c r="C209" s="262"/>
      <c r="D209" s="262"/>
      <c r="E209" s="262"/>
      <c r="F209" s="255" t="s">
        <v>236</v>
      </c>
      <c r="G209" s="241"/>
      <c r="H209" s="349" t="s">
        <v>237</v>
      </c>
      <c r="I209" s="349"/>
      <c r="J209" s="349"/>
      <c r="K209" s="295"/>
    </row>
    <row r="210" spans="2:11" ht="15" customHeight="1">
      <c r="B210" s="294"/>
      <c r="C210" s="262"/>
      <c r="D210" s="262"/>
      <c r="E210" s="262"/>
      <c r="F210" s="255" t="s">
        <v>238</v>
      </c>
      <c r="G210" s="241"/>
      <c r="H210" s="349" t="s">
        <v>399</v>
      </c>
      <c r="I210" s="349"/>
      <c r="J210" s="349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361</v>
      </c>
      <c r="D212" s="262"/>
      <c r="E212" s="262"/>
      <c r="F212" s="255">
        <v>1</v>
      </c>
      <c r="G212" s="241"/>
      <c r="H212" s="349" t="s">
        <v>400</v>
      </c>
      <c r="I212" s="349"/>
      <c r="J212" s="349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49" t="s">
        <v>401</v>
      </c>
      <c r="I213" s="349"/>
      <c r="J213" s="349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49" t="s">
        <v>402</v>
      </c>
      <c r="I214" s="349"/>
      <c r="J214" s="349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49" t="s">
        <v>403</v>
      </c>
      <c r="I215" s="349"/>
      <c r="J215" s="349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Marta Löfflerová</cp:lastModifiedBy>
  <dcterms:created xsi:type="dcterms:W3CDTF">2018-08-22T20:03:34Z</dcterms:created>
  <dcterms:modified xsi:type="dcterms:W3CDTF">2018-08-24T06:27:19Z</dcterms:modified>
  <cp:category/>
  <cp:version/>
  <cp:contentType/>
  <cp:contentStatus/>
</cp:coreProperties>
</file>