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talof\Desktop\VZ 2021\ZŠ Vítězství - multimedální učebna\"/>
    </mc:Choice>
  </mc:AlternateContent>
  <bookViews>
    <workbookView xWindow="0" yWindow="0" windowWidth="24225" windowHeight="11415" tabRatio="889"/>
  </bookViews>
  <sheets>
    <sheet name="Jazyková laboratoř" sheetId="4" r:id="rId1"/>
  </sheets>
  <externalReferences>
    <externalReference r:id="rId2"/>
  </externalReferences>
  <definedNames>
    <definedName name="AAP__Architectural_Adapter_Plates__serie">#REF!</definedName>
    <definedName name="Aktivní_prodlužovací_kabel_pro_USB">#REF!</definedName>
    <definedName name="Aktivní_prodlužovací_kabel_pro_USB__5m_.">#REF!</definedName>
    <definedName name="Bezdrátové_Bluetooth_připojení">#REF!</definedName>
    <definedName name="Cable_Cubby_serie">#REF!</definedName>
    <definedName name="CMA_4000">#REF!</definedName>
    <definedName name="dd">#REF!</definedName>
    <definedName name="Do_podlahové_krabice_Ackermann_MAAP__s_Line_Driverem_pro_VGA">#REF!</definedName>
    <definedName name="Držák_laptopu_pro_mobilní_stojan_FSUX">#REF!</definedName>
    <definedName name="Hideaway_HSA_serie">#REF!</definedName>
    <definedName name="Interaktivní_bílá_tabule__885">#REF!</definedName>
    <definedName name="Kapp_IQ_65">#REF!</definedName>
    <definedName name="Klienti">#REF!</definedName>
    <definedName name="Krabice_do_zdi_pro_Extron_produkty">#REF!</definedName>
    <definedName name="Krabice_na_plochu_pro_Extron_produkty___SMB_Series__Surface_Mount_Boxes">#REF!</definedName>
    <definedName name="Krabice_na_zeď_pro_Extron_produkty___EWB_Series___External_Wall_Boxes">#REF!</definedName>
    <definedName name="Mobilní_výškově_přizpůsobitelný_stojan">#REF!</definedName>
    <definedName name="Mobilní_výškově_přizpůsobitelný_stojan_pro_interaktivní_tabule_s_projektorem_UX80_a_UF75._Váha_bez_tabule_70_kg.">#REF!</definedName>
    <definedName name="Montáž_a_doprava">#REF!</definedName>
    <definedName name="Montáž_a_doprava_Robotel">#REF!</definedName>
    <definedName name="Montážní_rámečky_AAP_do_krabic">#REF!</definedName>
    <definedName name="Montážní_rámečky_AAP_pro_19__Rack">#REF!</definedName>
    <definedName name="NÁBYTEK_ROBOTEL">#REF!</definedName>
    <definedName name="Náhradní_lampa">#REF!</definedName>
    <definedName name="_xlnm.Print_Titles" localSheetId="0">'Jazyková laboratoř'!$4:$4</definedName>
    <definedName name="Netbox_Axial">'[1]A+H Mayer'!#REF!</definedName>
    <definedName name="_xlnm.Print_Area" localSheetId="0">'Jazyková laboratoř'!$C$2:$N$46</definedName>
    <definedName name="Osobni_stolni">#REF!</definedName>
    <definedName name="Ozvučení">#REF!</definedName>
    <definedName name="produkty_č._1">#REF!</definedName>
    <definedName name="produkty_č._2">#REF!</definedName>
    <definedName name="produkty_č._3">#REF!</definedName>
    <definedName name="produkty_č._4">#REF!,#REF!</definedName>
    <definedName name="produkty_č._5">#REF!</definedName>
    <definedName name="produkty_č._6">#REF!</definedName>
    <definedName name="SBD20175P">#REF!</definedName>
    <definedName name="SBID7275">#REF!</definedName>
    <definedName name="SBID7286">#REF!</definedName>
    <definedName name="SMART_Board_8070i">#REF!</definedName>
    <definedName name="SMART_Board_8084i">#REF!</definedName>
    <definedName name="SMART_Bridgit">#REF!</definedName>
    <definedName name="SMART_Business_interaktivní_displej_84__bez_Kapp_iQ_funkcionality">#REF!</definedName>
    <definedName name="SMART_Kapp">#REF!</definedName>
    <definedName name="SMART_Kapp_iQ">#REF!</definedName>
    <definedName name="SMART_Meeting_Pro_Personal_Edition">#REF!</definedName>
    <definedName name="SMART_Podium524">#REF!</definedName>
    <definedName name="SPNL6265">#REF!</definedName>
    <definedName name="SPNL6275">#REF!</definedName>
    <definedName name="SPNL6275P">#REF!</definedName>
    <definedName name="SPNL6535P">#REF!</definedName>
    <definedName name="Stredni_systemy">#REF!</definedName>
    <definedName name="Velke_systemy">#REF!</definedName>
    <definedName name="vertikální_posuv">#REF!</definedName>
  </definedNames>
  <calcPr calcId="162913"/>
</workbook>
</file>

<file path=xl/calcChain.xml><?xml version="1.0" encoding="utf-8"?>
<calcChain xmlns="http://schemas.openxmlformats.org/spreadsheetml/2006/main">
  <c r="K40" i="4" l="1"/>
  <c r="K39" i="4"/>
  <c r="K38" i="4"/>
  <c r="K37" i="4"/>
  <c r="K36" i="4"/>
  <c r="K33" i="4"/>
  <c r="K32" i="4"/>
  <c r="K29" i="4"/>
  <c r="K28" i="4"/>
  <c r="K27" i="4"/>
  <c r="K26" i="4"/>
  <c r="K25" i="4"/>
  <c r="K24" i="4"/>
  <c r="K23" i="4"/>
  <c r="K22" i="4"/>
  <c r="K21" i="4"/>
  <c r="K20" i="4"/>
  <c r="K19" i="4"/>
  <c r="K18" i="4"/>
  <c r="K15" i="4"/>
  <c r="K14" i="4"/>
  <c r="K13" i="4"/>
  <c r="K12" i="4"/>
  <c r="K11" i="4"/>
  <c r="K41" i="4" l="1"/>
  <c r="K34" i="4"/>
  <c r="F12" i="4"/>
  <c r="F13" i="4" s="1"/>
  <c r="F14" i="4" s="1"/>
  <c r="F15" i="4" s="1"/>
  <c r="K42" i="4" l="1"/>
  <c r="K44" i="4" s="1"/>
  <c r="F18" i="4"/>
  <c r="F19" i="4" s="1"/>
  <c r="F20" i="4" s="1"/>
  <c r="F21" i="4" l="1"/>
  <c r="F22" i="4" s="1"/>
  <c r="F23" i="4" s="1"/>
  <c r="F24" i="4" s="1"/>
  <c r="F25" i="4" s="1"/>
  <c r="F26" i="4" l="1"/>
  <c r="F27" i="4" s="1"/>
  <c r="F28" i="4" s="1"/>
  <c r="F29" i="4" s="1"/>
  <c r="F32" i="4" l="1"/>
  <c r="F33" i="4" s="1"/>
  <c r="F36" i="4" s="1"/>
  <c r="F37" i="4" s="1"/>
  <c r="F38" i="4" s="1"/>
  <c r="F39" i="4" s="1"/>
  <c r="F40" i="4" s="1"/>
</calcChain>
</file>

<file path=xl/sharedStrings.xml><?xml version="1.0" encoding="utf-8"?>
<sst xmlns="http://schemas.openxmlformats.org/spreadsheetml/2006/main" count="123" uniqueCount="53">
  <si>
    <t>popis</t>
  </si>
  <si>
    <t>Rozvaděč a rozvody 230V, pro napájení PC studentů a učitele</t>
  </si>
  <si>
    <t>množstevní jednotka</t>
  </si>
  <si>
    <t>ks</t>
  </si>
  <si>
    <t>Množství</t>
  </si>
  <si>
    <t>Kč/jednotka bez_DPH</t>
  </si>
  <si>
    <t>cena celkem bez DPH</t>
  </si>
  <si>
    <t>SW modul pro přepínání interkom, náhodné párování a konference, nastavené párování a konference, monitorování zvukových spojení studentů učitelem</t>
  </si>
  <si>
    <t>Ovládací SW pro organizaci aktivit v laboratoři. Monitoring jednotlivých stanic, propojování připojených audio signálů (modul interkom) a přepínání signálů pro video, klávesnice i myš (KVM). Organizace třídy, zasedací pořádek. Režimy  prezentace, monitoring a podpora studentů při cvičení, práce až v 5 skupinách. Ovládání lokálního CD/DVD přehrávače v PC. Součástí je softwarový KVM přepínač PC stanic (pokud jsou součástí učebny): sdílení a monitoring, vypnutí signálu studentských monitorů.</t>
  </si>
  <si>
    <t>LAN přístup učitele do databáze studijních materiálů, mimo jazykovou laboratoř. Příprava cvičení, kontrola vyplněných úloh…</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</si>
  <si>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t>
  </si>
  <si>
    <t>Pracovní stanice, case Tower, min. 500W zdrojem, sestav pro provoz 24/7, výkon CPU min. 8900 dle nezávislého testu cpubenchmark.net s min. 16 PCIe linkami, operační paměť min. 8GB DDR4, SSD M.2 disk s kapacitou min. 256GB, DVD-RW optická mechanika, čtečka MCR, Gbit síťová karta, klávesnici a myš stejného výrobce, operační systém s podporu AD (domény), servisní služby s odezvou do následujícího pracovního dne od nahlášení servisní události</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</si>
  <si>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</si>
  <si>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Monitor s viditelnou uhlopříčkou min. 60,45cm (23,8"), matný, antireflexní, LED podsvícení, rozlišení 1920x1080, pozorovací úhel 178° vodorovně, 178° svisle, jas 250 cd/m2, kontrastní poměr 1000:1 statický, doba odezvy 5ms, video vstupy VGA, HDMI, DisplayPort, náklon -5 až +23°, kloubové otáčení 90° (Pivot), výškově nastavitelný stojan až 100mm, dva integrované reproduktory s výkonem 2 W</t>
  </si>
  <si>
    <t>datový přepínač s 24 porty 10/100/1000Mbit, s rychlosti přepnutí až 35.7Mpps, buffer pro 525tis. packetu, podporou až 8tis. MAC adres, s pasivním chlazením, setem pro instalaci do rack, s napájecím zdrojem</t>
  </si>
  <si>
    <t>Montážní držák pro připevnění mini PC s VESA k monitoru</t>
  </si>
  <si>
    <t>Cena celkem bez DPH</t>
  </si>
  <si>
    <t>Elektricky výškově nastavitelný stojan s kotvením do stěny a podlahy. Rozsah pohybu 950 mm. Nosnost 110 kg. Pojistka proti přiskřípnutí.</t>
  </si>
  <si>
    <t>pol.č.</t>
  </si>
  <si>
    <t>Učebna jazyků</t>
  </si>
  <si>
    <t>Učebna jazyků - technika</t>
  </si>
  <si>
    <t>Učebna jazyků - nábytek</t>
  </si>
  <si>
    <t>Sotwarové vybavení</t>
  </si>
  <si>
    <t>PC vybavení</t>
  </si>
  <si>
    <t>včetně servisní služby na 5 let - oprava u zákazníka s odezvou do následujícího pracovního dne od nahlášení servisní události po dobu záruky tj. 60 měsíců</t>
  </si>
  <si>
    <t>Monitor s viditelnou uhlopříčkou min. 60,45cm (23,8"), matný, antireflexní, LED podsvícení, rozlišení 1920x1080, pozorovací úhel 178° vodorovně, 178° svisle, jas 250 cd/m2, kontrastní poměr 1000:1 statický, doba odezvy 5ms, video vstupy VGA, HDMI, DisplayPort, náklon -5 až +23°, kloubové otáčení 90° (Pivot), výškově nastavitelný stojan až 100mm, dva integrované reproduktory s výkonem 2 W, včetně všech potřebných kabelů</t>
  </si>
  <si>
    <t>PC minimální požadavky:
case desktop mini s min. 65W zdrojem s účinnosti 89% , výkon CPU min. 5300 bodu dle nezávislého testu cpubenchmark.net, operační paměť 8GB DDR4, SSD disk 128GB, Gbit síťová karta, min. 1x video výstup VGA a 1x DisplayPort, 4x USB 3.1, 2x USB 2.0, M.2 PCIe x1-2230, klávesnici a myš stejného výrobce, operační systém s podporu AD (domény), servisní služby s odezvou do následujícího pracovního dne od nahlášení servisní události,
včetně Zvuková karta, vstup pro mikrofon 1x 3,5mm konektor, 4pólový výstup pro sluchátka s mikrofonem 1 x 3,5mm, stereo výstup, kompatibilita s USB 2.0 / 3.0</t>
  </si>
  <si>
    <t>Interaktivní tabule</t>
  </si>
  <si>
    <t>Částečný součet - Učebna jazyků - technika</t>
  </si>
  <si>
    <t xml:space="preserve">Cena celkem s DPH  </t>
  </si>
  <si>
    <t>Cena celkem</t>
  </si>
  <si>
    <t>další informace:</t>
  </si>
  <si>
    <t>ve škole je k dispozici: LAN pro přístup na internet a do školní sítě, pro všechna PC studentů a učitele
dodavatel je seznámen se situací na místě realizace učebny jazyků a garantuje, že veškeré dodávky a práce je možné provést a zprovoznit a že tyto jsou součástí jeho nabídky,</t>
  </si>
  <si>
    <t>označení nabízeného výrobku</t>
  </si>
  <si>
    <t>specifikace nabízeného výrobku</t>
  </si>
  <si>
    <t>uchazeč vyplní ceny jednotlivých položek a též uvede označení konkrétního nabízeného výrobku včetně specifikace veškerých podstatných parametrů</t>
  </si>
  <si>
    <t xml:space="preserve">Jazyková laboratoř (PC žáci &amp; učitel); SW interkom, SW verze pro příp. přepínání PC (KVM); jazyková laboratoř s kontrolou a sdílením videa, audia a možností kontroly nad všemi PC (vč. jejího předávání), každý student má sluchátka a mikrofon, lze pracovat s celou třídou, po skupinách nebo v párech, možnost náhodného nebo cíleného rozdělení studentů, možnost kvalitního poslechu, diskuse, opakování výslovnosti, ovládání z grafického rozhraní, ovládání SW česky, anglicky, německy, francouzsky, rusky, španělsky, italsky, holandsky..., vlastní aplikace jednotného ovládacího prostředí a společná databáze všech SW modulů, multiplatformová podpora studentských zařízení: Windows, Mac, Chromebook, Android, iOS, Software Maintenance po dobu záruky zdarma </t>
  </si>
  <si>
    <t>Uložiště dat - Pevný disk k uložišti pro provoz 24/7 a RAID kompatibilní, kapacita 2TB, 3,5 palcový disk, rozhraní SATA 6 Gb/s, počet otáček 7.200ot/s, vyrovnávací paměť 128 MB</t>
  </si>
  <si>
    <t>Uložiště dat -7-Port Hi-speed USB 2.0 Hub, 6x USB portů typu A pro downstream, 1x USB port typu B</t>
  </si>
  <si>
    <t>včetně školení uživatelů v potřebném rozsahu, 
včetně udržení dostupnosti oprav dodaného software, aby tento zůstal plně funkční i přes úpravy a doplnění operačních systémů, software i doplňků třetích stran po dobu záruky tj. 60 měsíců</t>
  </si>
  <si>
    <r>
      <t xml:space="preserve">Ovládací SW jazykové laboratoře pro mediální aktivity s obrázky, audio, video a textovými soubory. Samostatná práce a individuální záznam studentů - </t>
    </r>
    <r>
      <rPr>
        <i/>
        <sz val="9"/>
        <rFont val="Arial CE"/>
        <family val="2"/>
        <charset val="238"/>
      </rPr>
      <t>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t>
    </r>
    <r>
      <rPr>
        <sz val="9"/>
        <rFont val="Arial CE"/>
        <family val="2"/>
        <charset val="238"/>
      </rPr>
      <t>. Adresné posílání textových zpráv. Databáze učebních materiálů, organizovaná dle vyučujícího a tříd. Třídění materiálů do učebních lekcí. Databáze pro zasedací pořádek.</t>
    </r>
  </si>
  <si>
    <t>Soupis vybavení k ocenění - Modernizace multimediální učebny na ZŠ Vítězství Mariánské Lázně</t>
  </si>
  <si>
    <t>záruka na veškeré součásti dodávky - 60 měsíců,
cena je včetně dopravy, kompletace a zprovoznění, včetně napojení na rozvody a sítě školy, včetně provedení školení k dodanému software, včetně zaškolení obsluhy a včetně veškerých dalších potřebných nákladů</t>
  </si>
  <si>
    <t>uchazeč uvede označení nabízeného výrobku</t>
  </si>
  <si>
    <t>uchazeč uvede konkrétní specifikaci nabízeného výrobku</t>
  </si>
  <si>
    <r>
      <t>Katedra profesora jazykové laboratoře přizpůsobena pro osazení techniky jazykové laboratoře. 
Vnější rozměry katedry</t>
    </r>
    <r>
      <rPr>
        <sz val="9"/>
        <color rgb="FFFF0000"/>
        <rFont val="Arial CE"/>
        <family val="2"/>
        <charset val="238"/>
      </rPr>
      <t xml:space="preserve"> š-1600 x h-680 x v-757mm</t>
    </r>
    <r>
      <rPr>
        <sz val="9"/>
        <rFont val="Arial CE"/>
        <charset val="238"/>
      </rPr>
      <t xml:space="preserve">, 2x kabelová průchodka. 
V pravé části katedry požadovaná uzamykatelná skříňka na soklu o vnitřních rozměrech </t>
    </r>
    <r>
      <rPr>
        <sz val="9"/>
        <color rgb="FFFF0000"/>
        <rFont val="Arial CE"/>
        <family val="2"/>
        <charset val="238"/>
      </rPr>
      <t>š-510 x h-632 x v-688mm</t>
    </r>
    <r>
      <rPr>
        <sz val="9"/>
        <rFont val="Arial CE"/>
        <charset val="238"/>
      </rPr>
      <t xml:space="preserve">. Skříňka vybavena nasávacím otvorem v čele dvířek a otvorem v boční části pro odvedení teplého vzduchu (krytí otvorů perforovaným plechem). 
V levé části katedry požadovaná skříňka s 3x polohovatelnou policí. Prostor mezi skříňkami vybaven falešnými uzamykatelnými zády pro možnost umístění interfacu jazykové laboratoře. Vytvořený propoj mezi prostorem uzamykatelné skříňky a falešnými zády. 
Možnost napojení katedry na kabelový žlab pro spojení 4 stolů pro jednoho studenta. 
Kovové prvky včetně úchytky upraveny vypalovací barvou s permanentní Anticovid/antibakteriální certifikovanou ochranou v barevné škále dle vzorníku RAL. </t>
    </r>
  </si>
  <si>
    <r>
      <t xml:space="preserve">Židle učitele výškově stavitelná. Výšku sedací plochy lze plynule měnit v rozmezí 41cm – 54cm. Výškovou stavitelnost pomocí plynové vzpěry, která je přímo určena pro kancelářské židle.  Plynová vzpěra, ovládaná pákou pod sedákem, vybavena pružným blokováním v požadované poloze, tzn. že je zachováno pružení židle (její horní části) v blokované poloze. Plynová vzpěra bezúdržbová.  
</t>
    </r>
    <r>
      <rPr>
        <sz val="9"/>
        <color rgb="FFFF0000"/>
        <rFont val="Arial CE"/>
        <family val="2"/>
        <charset val="238"/>
      </rPr>
      <t xml:space="preserve">Židle se požaduje s černým plastovým pěticípým křížem, který je vyroben z tvrzeného polyamidu s otočnými kolečky s běhounem z termoplastické šedé gumy, u kterých je zaručena dostatečná ochrana podlahy z PVC. </t>
    </r>
    <r>
      <rPr>
        <sz val="9"/>
        <rFont val="Arial CE"/>
        <charset val="238"/>
      </rPr>
      <t xml:space="preserve">
Jednodílná skořepina vyrobena z jedenácti vrstvé bukové překližky povrchově upravené bezbarvým polyuretanovým lakem. Tvarově upravená překližka zaručuje maximální ergonomii sezení. Překližková skořepina židle doplněna průhmatem. Dřevěná skořepina ke spodní části židle přichycena pomocí šroubových spojů s metrickým závitem, které zaručující maximální pevnost spojení skořepina – spodní část židle.  
Částečné čalounění židle pevně pomocí skrytého kování fixované k sedáku (nikoli pouze podlepení).</t>
    </r>
  </si>
  <si>
    <r>
      <t xml:space="preserve">Žákovská židle výškově stavitelná. Výšku sedací plochy lze plynule měnit v rozmezí 41cm – 54cm. Výškovou stavitelnost zaručuje plynová vzpěra, která je přímo určena pro kancelářské židle.  Plynová vzpěra, ovládaná pákou pod sedákem, vybavena pružným blokováním v požadované poloze. 
</t>
    </r>
    <r>
      <rPr>
        <sz val="9"/>
        <color rgb="FFFF0000"/>
        <rFont val="Arial CE"/>
        <family val="2"/>
        <charset val="238"/>
      </rPr>
      <t xml:space="preserve">Židle je standardně s černým plastovým pěticípým křížem, který je vyroben z tvrzeného polyamidu, a který muže být osazen buď plastovými kluzáky, nebo otočnými kolečky s běhounem z termoplastické šedé gumy. </t>
    </r>
    <r>
      <rPr>
        <sz val="9"/>
        <rFont val="Arial CE"/>
        <charset val="238"/>
      </rPr>
      <t xml:space="preserve">
Jednodílná plastová skořepina, plnící současně funkci sedáku a opěráku z vyfukovaného polypropylenu s výztužnými žebry, je dostupná v deseti zářivých barvách s povrchovou úpravou odolnou proti UV záření. Tvarově upravená skořepina pro maximální ergonomii sezení.  
Plastová skořepina židle doplněna průhmatem pro snadnější manipulaci s židlí. Skořepina ke spodní části židle přichycena pomocí šroubových spojů s metrickým závitem, které zaručující maximální pevnost spojení skořepina – spodní část židle. </t>
    </r>
  </si>
  <si>
    <r>
      <t xml:space="preserve">Stůl žákovský o </t>
    </r>
    <r>
      <rPr>
        <sz val="9"/>
        <color rgb="FFFF0000"/>
        <rFont val="Arial CE"/>
        <family val="2"/>
        <charset val="238"/>
      </rPr>
      <t>rozměru (vxšxh) 76x130x60 cm</t>
    </r>
    <r>
      <rPr>
        <sz val="9"/>
        <rFont val="Arial CE"/>
        <charset val="238"/>
      </rPr>
      <t xml:space="preserve"> s určením pro jazykové učebny vyrobený v kombinaci LTD o tloušťce </t>
    </r>
    <r>
      <rPr>
        <sz val="9"/>
        <color rgb="FFFF0000"/>
        <rFont val="Arial CE"/>
        <family val="2"/>
        <charset val="238"/>
      </rPr>
      <t>18mm</t>
    </r>
    <r>
      <rPr>
        <sz val="9"/>
        <rFont val="Arial CE"/>
        <charset val="238"/>
      </rPr>
      <t>, materiálu MDF o tloušťce</t>
    </r>
    <r>
      <rPr>
        <sz val="9"/>
        <color rgb="FFFF0000"/>
        <rFont val="Arial CE"/>
        <family val="2"/>
        <charset val="238"/>
      </rPr>
      <t xml:space="preserve"> 25mm</t>
    </r>
    <r>
      <rPr>
        <sz val="9"/>
        <rFont val="Arial CE"/>
        <charset val="238"/>
      </rPr>
      <t>, ocelovým perforovaným plechem o tloušťce</t>
    </r>
    <r>
      <rPr>
        <sz val="9"/>
        <rFont val="Arial CE"/>
        <family val="2"/>
        <charset val="238"/>
      </rPr>
      <t xml:space="preserve"> 1mm </t>
    </r>
    <r>
      <rPr>
        <sz val="9"/>
        <rFont val="Arial CE"/>
        <charset val="238"/>
      </rPr>
      <t xml:space="preserve">a ocelovým jeklem 20x20mm.  
Pro pracovní deskou stolu je předepsán laminovaný materiál  MDF v designu buk, kdy poslední průhledná ochranná vrstva laminace –OVERLAY významně chrání desku před opotřebením. Vnější hrana pracovní desky je opatřena litou PUR hranou a všechny ostatní exponované hrany (nohy stolu) jsou olepeny plastovou hranou ABS.  
Dřevěná část korpusu stolu je vyrobena z laminované dřevotřískové desky o tloušťce 18mm. 
Stůl je vyroben jako jeden pevný blok, tzn. je zkolíkováný a slepený z jednotlivých desek. Kovové zavětrování je vyrobeno jako celosvařenec  a je svařeno z ocelového perforovaného plechu o tloušťce 1mm a ocelového jeklu 20 x 20mm o tloušťce stěny 1,5mm. Otvory v perforovaném plechu jsou čtvercové (lze i kruhové) o rozměru 10x10mm. Kovové zavětrování je upraveno práškovou (epoxy-polyesterovou) vypalovanou barvou s permanentní Anticovid/antibakteriální certifikovanou ochranou v barevné škále dle vzorníku RAL. Spodní část nohou stolu je doplněna čtveřici plastových kluzáků zabraňujících poškození podlahy. 
Stůl vybaven nábytkovým kanálem pro skryté vedení různých kabeláží  a kovovými háčky pro zavěšení sluchátek. </t>
    </r>
  </si>
  <si>
    <r>
      <t>Stůl žákovský o</t>
    </r>
    <r>
      <rPr>
        <sz val="9"/>
        <color rgb="FFFF0000"/>
        <rFont val="Arial CE"/>
        <family val="2"/>
        <charset val="238"/>
      </rPr>
      <t xml:space="preserve"> rozměru (vxšxh) 76x70x60</t>
    </r>
    <r>
      <rPr>
        <sz val="9"/>
        <rFont val="Arial CE"/>
        <charset val="238"/>
      </rPr>
      <t xml:space="preserve"> cm s určením pro jazykové učebny vyroben v kombinaci LTD o tloušťce </t>
    </r>
    <r>
      <rPr>
        <sz val="9"/>
        <color rgb="FFFF0000"/>
        <rFont val="Arial CE"/>
        <family val="2"/>
        <charset val="238"/>
      </rPr>
      <t>18mm</t>
    </r>
    <r>
      <rPr>
        <sz val="9"/>
        <rFont val="Arial CE"/>
        <charset val="238"/>
      </rPr>
      <t xml:space="preserve">, materiálu MDF  o tloušťce </t>
    </r>
    <r>
      <rPr>
        <sz val="9"/>
        <color rgb="FFFF0000"/>
        <rFont val="Arial CE"/>
        <family val="2"/>
        <charset val="238"/>
      </rPr>
      <t>25mm</t>
    </r>
    <r>
      <rPr>
        <sz val="9"/>
        <rFont val="Arial CE"/>
        <charset val="238"/>
      </rPr>
      <t>, ocelovým perforovaným plechem o tlouš</t>
    </r>
    <r>
      <rPr>
        <sz val="9"/>
        <rFont val="Arial CE"/>
        <family val="2"/>
        <charset val="238"/>
      </rPr>
      <t>ťce 1mm</t>
    </r>
    <r>
      <rPr>
        <sz val="9"/>
        <rFont val="Arial CE"/>
        <charset val="238"/>
      </rPr>
      <t xml:space="preserve"> a ocelovým jeklem 20x20mm.  
Pro pracovní deskou stolu je předepsán laminovaný materiál  MDF v designu buk, kdy poslední průhledná ochranná vrstva laminace –OVERLAY významně chrání desku před opotřebením. Vnější hrana pracovní desky opatřena litou PUR hranou a všechny ostatní exponované hrany (nohy stolu) jsou olepeny plastovou hranou ABS.  
Dřevěná část korpusu stolu vyrobena z laminované dřevotřískové desky o tloušťce </t>
    </r>
    <r>
      <rPr>
        <sz val="9"/>
        <color rgb="FFFF0000"/>
        <rFont val="Arial CE"/>
        <family val="2"/>
        <charset val="238"/>
      </rPr>
      <t>18mm</t>
    </r>
    <r>
      <rPr>
        <sz val="9"/>
        <rFont val="Arial CE"/>
        <charset val="238"/>
      </rPr>
      <t xml:space="preserve">. 
Stůl vyroben jako jeden pevný blok, tzn. je zkolíkováný a slepený z jednotlivých desek. Kovové zavětrování je vyrobeno jako celosvařenec  a je svařeno z ocelového perforovaného plechu o tloušťce 1mm a ocelového jeklu 20 x 20mm o tloušťce stěny 1,5mm.
Otvory v perforovaném plechu čtvercové (lze i kruhové) o rozměru 10x10mm. 
Kovové zavětrování upraveno práškovou (epoxy-polyesterovou) vypalovanou barvou s permanentní Anticovid/antibakteriální certifikovanou ochranou v barevné škále dle vzorníku RAL. 
Spodní část nohou stolu doplněna čtveřici plastových kluzáků zabraňujících poškození podlahy. 
Stůl vybaven nábytkovým kanálem pro skryté vedení různých kabeláží  a kovovými háčky pro zavěšení sluchátek. </t>
    </r>
  </si>
  <si>
    <t>case s min. 210W zdrojem s účinnosti až 93%,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
včetně: Zvuková karta, vstup pro mikrofon 1x 3,5mm konektor, 4pólový výstup pro sluchátka s mikrofonem 1 x 3,5mm, stereo výstup, kompatibilita s USB 2.0 / 3.0</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</si>
  <si>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t>
  </si>
  <si>
    <t>Interaktivní displej s úhlopříčkou min. 75" (190cm) a rozlišením obrazu 4K UHD. Dotyková technologie umožňuje odlišit dotyk prstem (pro ovládání) a popisovačem (pro psaní) a také odlišit popisovače (např. pro psaní různou barvou) a zároveň při psaní popisovačem pozná ruku položenou na displeji a tento dotyk  ignoruje. 
Součástí displeje musí být počítačový modul s minimálními parametry 4GB RAM a 32GB, který obsahuje aplikaci pro psaní na bílé ploše a prohlížeč webových stránek.
Pro připojení má displej minimálně konektory HDMI a USB, bezdrátovou konektivitu Wifi (2,4 i 5GHz) a Bluetooth (min. verze 4.2) a slot pro integraci plnohodnotého učitelského PC.
Zařízení musí mít certifikaci ENERGY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</si>
</sst>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_-* #,##0\ &quot;Kč&quot;_-;\-* #,##0\ &quot;Kč&quot;_-;_-* &quot;-&quot;??\ &quot;Kč&quot;_-;_-@_-"/>
  </numFmts>
  <fonts count="3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0"/>
      <name val="Arial CE"/>
      <family val="2"/>
      <charset val="238"/>
    </font>
    <font>
      <u/>
      <sz val="10"/>
      <color indexed="12"/>
      <name val="Arial CE"/>
      <charset val="238"/>
    </font>
    <font>
      <sz val="10"/>
      <color indexed="8"/>
      <name val="Arial CE"/>
      <family val="2"/>
      <charset val="238"/>
    </font>
    <font>
      <sz val="10"/>
      <name val="Helv"/>
    </font>
    <font>
      <b/>
      <sz val="10"/>
      <name val="Arial CE"/>
      <charset val="238"/>
    </font>
    <font>
      <sz val="10"/>
      <name val="Arial CE"/>
      <charset val="238"/>
    </font>
    <font>
      <b/>
      <sz val="14"/>
      <color indexed="8"/>
      <name val="Arial CE"/>
      <family val="2"/>
      <charset val="238"/>
    </font>
    <font>
      <b/>
      <sz val="14"/>
      <name val="Arial CE"/>
      <family val="2"/>
      <charset val="238"/>
    </font>
    <font>
      <u/>
      <sz val="10"/>
      <color indexed="12"/>
      <name val="Arial CE"/>
      <family val="2"/>
      <charset val="238"/>
    </font>
    <font>
      <sz val="10"/>
      <name val="Arial"/>
      <family val="2"/>
      <charset val="238"/>
    </font>
    <font>
      <sz val="10"/>
      <color theme="1"/>
      <name val="Arial"/>
      <family val="2"/>
      <charset val="238"/>
    </font>
    <font>
      <sz val="10"/>
      <color rgb="FFCCFFFF"/>
      <name val="Arial CE"/>
      <charset val="238"/>
    </font>
    <font>
      <sz val="10"/>
      <name val="Calibri"/>
      <family val="2"/>
      <charset val="238"/>
      <scheme val="minor"/>
    </font>
    <font>
      <sz val="9"/>
      <name val="Arial CE"/>
      <family val="2"/>
      <charset val="238"/>
    </font>
    <font>
      <sz val="9"/>
      <name val="Arial CE"/>
      <charset val="238"/>
    </font>
    <font>
      <b/>
      <sz val="9"/>
      <name val="Arial CE"/>
      <charset val="238"/>
    </font>
    <font>
      <b/>
      <sz val="9"/>
      <name val="Arial CE"/>
      <family val="2"/>
      <charset val="238"/>
    </font>
    <font>
      <sz val="9"/>
      <name val="Arial"/>
      <family val="2"/>
      <charset val="238"/>
    </font>
    <font>
      <sz val="10"/>
      <color rgb="FFFF0000"/>
      <name val="Helv"/>
    </font>
    <font>
      <sz val="10"/>
      <color rgb="FFFF0000"/>
      <name val="Arial CE"/>
      <charset val="238"/>
    </font>
    <font>
      <i/>
      <sz val="9"/>
      <name val="Arial CE"/>
      <family val="2"/>
      <charset val="238"/>
    </font>
    <font>
      <sz val="9"/>
      <color rgb="FFFF0000"/>
      <name val="Arial CE"/>
      <family val="2"/>
      <charset val="238"/>
    </font>
    <font>
      <i/>
      <sz val="10"/>
      <color rgb="FFFF0000"/>
      <name val="Arial CE"/>
      <family val="2"/>
      <charset val="238"/>
    </font>
    <font>
      <i/>
      <sz val="10"/>
      <name val="Arial CE"/>
      <family val="2"/>
      <charset val="238"/>
    </font>
    <font>
      <b/>
      <i/>
      <sz val="14"/>
      <name val="Arial CE"/>
      <family val="2"/>
      <charset val="238"/>
    </font>
    <font>
      <b/>
      <i/>
      <sz val="10"/>
      <name val="Arial CE"/>
      <family val="2"/>
      <charset val="23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99FF66"/>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top/>
      <bottom style="medium">
        <color auto="1"/>
      </bottom>
      <diagonal/>
    </border>
    <border>
      <left style="medium">
        <color auto="1"/>
      </left>
      <right style="thin">
        <color auto="1"/>
      </right>
      <top/>
      <bottom/>
      <diagonal/>
    </border>
    <border>
      <left/>
      <right style="medium">
        <color auto="1"/>
      </right>
      <top/>
      <bottom style="thin">
        <color indexed="64"/>
      </bottom>
      <diagonal/>
    </border>
    <border>
      <left/>
      <right/>
      <top style="thin">
        <color indexed="64"/>
      </top>
      <bottom/>
      <diagonal/>
    </border>
    <border>
      <left/>
      <right/>
      <top/>
      <bottom style="thin">
        <color indexed="64"/>
      </bottom>
      <diagonal/>
    </border>
    <border>
      <left style="medium">
        <color auto="1"/>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auto="1"/>
      </left>
      <right/>
      <top style="thin">
        <color auto="1"/>
      </top>
      <bottom/>
      <diagonal/>
    </border>
    <border>
      <left style="thin">
        <color auto="1"/>
      </left>
      <right/>
      <top style="thin">
        <color auto="1"/>
      </top>
      <bottom style="thin">
        <color indexed="64"/>
      </bottom>
      <diagonal/>
    </border>
    <border>
      <left/>
      <right/>
      <top style="thin">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bottom style="medium">
        <color auto="1"/>
      </bottom>
      <diagonal/>
    </border>
    <border>
      <left/>
      <right style="medium">
        <color auto="1"/>
      </right>
      <top/>
      <bottom/>
      <diagonal/>
    </border>
    <border>
      <left/>
      <right style="medium">
        <color auto="1"/>
      </right>
      <top/>
      <bottom style="medium">
        <color auto="1"/>
      </bottom>
      <diagonal/>
    </border>
    <border>
      <left/>
      <right style="thin">
        <color indexed="64"/>
      </right>
      <top/>
      <bottom/>
      <diagonal/>
    </border>
    <border>
      <left/>
      <right style="medium">
        <color auto="1"/>
      </right>
      <top style="thin">
        <color indexed="64"/>
      </top>
      <bottom/>
      <diagonal/>
    </border>
    <border>
      <left style="medium">
        <color auto="1"/>
      </left>
      <right/>
      <top/>
      <bottom style="medium">
        <color auto="1"/>
      </bottom>
      <diagonal/>
    </border>
    <border>
      <left style="medium">
        <color auto="1"/>
      </left>
      <right/>
      <top style="medium">
        <color auto="1"/>
      </top>
      <bottom style="thin">
        <color indexed="64"/>
      </bottom>
      <diagonal/>
    </border>
    <border>
      <left style="medium">
        <color auto="1"/>
      </left>
      <right/>
      <top style="thin">
        <color auto="1"/>
      </top>
      <bottom style="thin">
        <color auto="1"/>
      </bottom>
      <diagonal/>
    </border>
  </borders>
  <cellStyleXfs count="15">
    <xf numFmtId="0" fontId="0" fillId="0" borderId="0"/>
    <xf numFmtId="0" fontId="6" fillId="0" borderId="0" applyNumberFormat="0" applyFill="0" applyBorder="0" applyAlignment="0" applyProtection="0">
      <alignment vertical="top"/>
      <protection locked="0"/>
    </xf>
    <xf numFmtId="0" fontId="4" fillId="0" borderId="0"/>
    <xf numFmtId="0" fontId="13" fillId="0" borderId="0" applyNumberFormat="0" applyFill="0" applyBorder="0" applyAlignment="0" applyProtection="0">
      <alignment vertical="top"/>
      <protection locked="0"/>
    </xf>
    <xf numFmtId="44" fontId="10" fillId="0" borderId="0" applyFont="0" applyFill="0" applyBorder="0" applyAlignment="0" applyProtection="0"/>
    <xf numFmtId="0" fontId="4" fillId="0" borderId="0"/>
    <xf numFmtId="9" fontId="10" fillId="0" borderId="0" applyFont="0" applyFill="0" applyBorder="0" applyAlignment="0" applyProtection="0"/>
    <xf numFmtId="44" fontId="10" fillId="0" borderId="0" applyFont="0" applyFill="0" applyBorder="0" applyAlignment="0" applyProtection="0"/>
    <xf numFmtId="0" fontId="3" fillId="0" borderId="0"/>
    <xf numFmtId="9" fontId="10"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211">
    <xf numFmtId="0" fontId="0" fillId="0" borderId="0" xfId="0"/>
    <xf numFmtId="0" fontId="0" fillId="0" borderId="0" xfId="0" applyAlignment="1">
      <alignment wrapText="1"/>
    </xf>
    <xf numFmtId="0" fontId="7" fillId="0" borderId="0" xfId="0" applyFont="1" applyAlignment="1">
      <alignment wrapText="1"/>
    </xf>
    <xf numFmtId="0" fontId="8" fillId="0" borderId="0" xfId="0" applyFont="1"/>
    <xf numFmtId="0" fontId="7" fillId="0" borderId="0" xfId="0" applyFont="1"/>
    <xf numFmtId="0" fontId="0" fillId="0" borderId="0" xfId="0" applyProtection="1">
      <protection locked="0"/>
    </xf>
    <xf numFmtId="1" fontId="0" fillId="0" borderId="0" xfId="0" applyNumberFormat="1" applyProtection="1">
      <protection locked="0"/>
    </xf>
    <xf numFmtId="164" fontId="4" fillId="0" borderId="1" xfId="4" applyNumberFormat="1" applyFont="1" applyBorder="1" applyAlignment="1" applyProtection="1">
      <alignment horizontal="center" vertical="center"/>
      <protection locked="0"/>
    </xf>
    <xf numFmtId="164" fontId="14" fillId="0" borderId="1" xfId="4" applyNumberFormat="1" applyFont="1" applyBorder="1" applyAlignment="1" applyProtection="1">
      <alignment horizontal="center" vertical="center"/>
      <protection locked="0"/>
    </xf>
    <xf numFmtId="164" fontId="4" fillId="0" borderId="1" xfId="4" applyNumberFormat="1" applyFont="1" applyFill="1" applyBorder="1" applyAlignment="1" applyProtection="1">
      <alignment horizontal="center" vertical="center"/>
      <protection locked="0"/>
    </xf>
    <xf numFmtId="0" fontId="8" fillId="0" borderId="0" xfId="0" applyFont="1" applyFill="1"/>
    <xf numFmtId="0" fontId="16" fillId="0" borderId="0" xfId="0" applyFont="1" applyFill="1"/>
    <xf numFmtId="164" fontId="14" fillId="0" borderId="1" xfId="4" applyNumberFormat="1" applyFont="1" applyFill="1" applyBorder="1" applyAlignment="1" applyProtection="1">
      <alignment horizontal="center" vertical="center"/>
      <protection locked="0"/>
    </xf>
    <xf numFmtId="164" fontId="4" fillId="0" borderId="1" xfId="7" applyNumberFormat="1" applyFont="1" applyFill="1" applyBorder="1" applyAlignment="1" applyProtection="1">
      <alignment horizontal="center" vertical="center"/>
      <protection locked="0"/>
    </xf>
    <xf numFmtId="0" fontId="0" fillId="0" borderId="0" xfId="0" applyFill="1"/>
    <xf numFmtId="164" fontId="14" fillId="0" borderId="1" xfId="7" applyNumberFormat="1" applyFont="1" applyFill="1" applyBorder="1" applyAlignment="1" applyProtection="1">
      <alignment horizontal="center" vertical="center"/>
      <protection locked="0"/>
    </xf>
    <xf numFmtId="0" fontId="8" fillId="0" borderId="0" xfId="0" applyFont="1" applyFill="1" applyAlignment="1">
      <alignment vertical="center"/>
    </xf>
    <xf numFmtId="3" fontId="17" fillId="0" borderId="1" xfId="0" applyNumberFormat="1" applyFont="1" applyBorder="1" applyAlignment="1">
      <alignment vertical="center"/>
    </xf>
    <xf numFmtId="0" fontId="0" fillId="0" borderId="0" xfId="0" applyBorder="1"/>
    <xf numFmtId="0" fontId="8" fillId="0" borderId="0" xfId="0" applyFont="1" applyBorder="1"/>
    <xf numFmtId="0" fontId="8" fillId="0" borderId="0" xfId="0" applyFont="1" applyFill="1" applyBorder="1"/>
    <xf numFmtId="0" fontId="0" fillId="0" borderId="0" xfId="0" applyFill="1" applyBorder="1"/>
    <xf numFmtId="0" fontId="16" fillId="0" borderId="0" xfId="0" applyFont="1" applyFill="1" applyBorder="1"/>
    <xf numFmtId="0" fontId="5" fillId="0" borderId="0" xfId="0" applyFont="1" applyBorder="1" applyAlignment="1">
      <alignment horizontal="left"/>
    </xf>
    <xf numFmtId="0" fontId="7" fillId="0" borderId="0" xfId="0" applyFont="1" applyBorder="1"/>
    <xf numFmtId="0" fontId="18" fillId="0" borderId="0" xfId="0" applyFont="1" applyBorder="1" applyAlignment="1" applyProtection="1">
      <alignment wrapText="1"/>
      <protection locked="0"/>
    </xf>
    <xf numFmtId="0" fontId="19" fillId="0" borderId="0" xfId="0" applyFont="1" applyFill="1" applyBorder="1"/>
    <xf numFmtId="0" fontId="19" fillId="0" borderId="0" xfId="1" applyFont="1" applyFill="1" applyBorder="1" applyAlignment="1">
      <alignment horizontal="left" vertical="center" wrapText="1"/>
      <protection locked="0"/>
    </xf>
    <xf numFmtId="0" fontId="19" fillId="0" borderId="0" xfId="0" applyFont="1" applyBorder="1"/>
    <xf numFmtId="0" fontId="21" fillId="0" borderId="0" xfId="0" applyFont="1" applyBorder="1"/>
    <xf numFmtId="0" fontId="20" fillId="0" borderId="0" xfId="0" applyFont="1" applyFill="1" applyBorder="1"/>
    <xf numFmtId="0" fontId="8" fillId="4" borderId="0" xfId="0" applyFont="1" applyFill="1" applyBorder="1"/>
    <xf numFmtId="0" fontId="0" fillId="4" borderId="0" xfId="0" applyFill="1" applyBorder="1" applyAlignment="1">
      <alignment wrapText="1"/>
    </xf>
    <xf numFmtId="0" fontId="0" fillId="4" borderId="0" xfId="0" applyFill="1" applyBorder="1"/>
    <xf numFmtId="0" fontId="16" fillId="4" borderId="0" xfId="0" applyFont="1" applyFill="1" applyBorder="1"/>
    <xf numFmtId="0" fontId="0" fillId="5" borderId="0" xfId="0" applyFill="1" applyBorder="1" applyAlignment="1">
      <alignment wrapText="1"/>
    </xf>
    <xf numFmtId="0" fontId="18" fillId="3" borderId="11" xfId="0" applyFont="1" applyFill="1" applyBorder="1" applyAlignment="1" applyProtection="1">
      <alignment wrapText="1"/>
      <protection locked="0"/>
    </xf>
    <xf numFmtId="0" fontId="8" fillId="3" borderId="11" xfId="0" applyFont="1" applyFill="1" applyBorder="1"/>
    <xf numFmtId="0" fontId="0" fillId="3" borderId="11" xfId="0" applyFill="1" applyBorder="1"/>
    <xf numFmtId="0" fontId="16" fillId="3" borderId="11" xfId="0" applyFont="1" applyFill="1" applyBorder="1"/>
    <xf numFmtId="0" fontId="19" fillId="3" borderId="11" xfId="0" applyFont="1" applyFill="1" applyBorder="1" applyAlignment="1" applyProtection="1">
      <alignment horizontal="left" vertical="center" wrapText="1"/>
      <protection locked="0"/>
    </xf>
    <xf numFmtId="0" fontId="24" fillId="0" borderId="0" xfId="0" applyFont="1"/>
    <xf numFmtId="0" fontId="23" fillId="0" borderId="0" xfId="0" applyFont="1" applyFill="1"/>
    <xf numFmtId="0" fontId="4" fillId="4" borderId="0" xfId="0" applyFont="1" applyFill="1" applyBorder="1" applyAlignment="1" applyProtection="1">
      <alignment vertical="center" wrapText="1"/>
      <protection locked="0"/>
    </xf>
    <xf numFmtId="0" fontId="9" fillId="2" borderId="13" xfId="0" applyFont="1" applyFill="1" applyBorder="1"/>
    <xf numFmtId="0" fontId="4" fillId="2" borderId="13" xfId="0" applyFont="1" applyFill="1" applyBorder="1" applyAlignment="1" applyProtection="1">
      <alignment horizontal="center" vertical="center" wrapText="1"/>
      <protection locked="0"/>
    </xf>
    <xf numFmtId="0" fontId="18" fillId="3" borderId="15" xfId="0" applyFont="1" applyFill="1" applyBorder="1" applyAlignment="1" applyProtection="1">
      <alignment wrapText="1"/>
      <protection locked="0"/>
    </xf>
    <xf numFmtId="0" fontId="20" fillId="4" borderId="13" xfId="0" applyFont="1" applyFill="1" applyBorder="1"/>
    <xf numFmtId="0" fontId="9" fillId="4" borderId="13" xfId="0" applyFont="1" applyFill="1" applyBorder="1"/>
    <xf numFmtId="0" fontId="12" fillId="4" borderId="13" xfId="0" applyFont="1" applyFill="1" applyBorder="1" applyAlignment="1" applyProtection="1">
      <alignment horizontal="left" vertical="top" wrapText="1" shrinkToFit="1"/>
      <protection locked="0"/>
    </xf>
    <xf numFmtId="0" fontId="4" fillId="4" borderId="14" xfId="0" applyFont="1" applyFill="1" applyBorder="1" applyAlignment="1" applyProtection="1">
      <alignment vertical="center" wrapText="1"/>
      <protection locked="0"/>
    </xf>
    <xf numFmtId="0" fontId="20" fillId="3" borderId="15" xfId="0" applyFont="1" applyFill="1" applyBorder="1"/>
    <xf numFmtId="0" fontId="20" fillId="4" borderId="16" xfId="0" applyFont="1" applyFill="1" applyBorder="1"/>
    <xf numFmtId="0" fontId="4" fillId="4" borderId="17"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8" fillId="2" borderId="17" xfId="0" applyFont="1" applyFill="1" applyBorder="1"/>
    <xf numFmtId="0" fontId="4" fillId="6" borderId="17" xfId="0" applyFont="1" applyFill="1" applyBorder="1" applyAlignment="1" applyProtection="1">
      <alignment vertical="center" wrapText="1"/>
      <protection locked="0"/>
    </xf>
    <xf numFmtId="0" fontId="20" fillId="3" borderId="13" xfId="0" applyFont="1" applyFill="1" applyBorder="1"/>
    <xf numFmtId="0" fontId="9" fillId="3" borderId="13" xfId="0" applyFont="1" applyFill="1" applyBorder="1"/>
    <xf numFmtId="0" fontId="12" fillId="3" borderId="13" xfId="0" applyFont="1" applyFill="1" applyBorder="1" applyAlignment="1" applyProtection="1">
      <alignment horizontal="left" vertical="top" wrapText="1" shrinkToFit="1"/>
      <protection locked="0"/>
    </xf>
    <xf numFmtId="0" fontId="20" fillId="3" borderId="14" xfId="0" applyFont="1" applyFill="1" applyBorder="1"/>
    <xf numFmtId="0" fontId="4" fillId="6" borderId="16" xfId="0" applyFont="1" applyFill="1" applyBorder="1" applyAlignment="1" applyProtection="1">
      <alignment vertical="center" wrapText="1"/>
      <protection locked="0"/>
    </xf>
    <xf numFmtId="0" fontId="5" fillId="6" borderId="13" xfId="0" applyFont="1" applyFill="1" applyBorder="1"/>
    <xf numFmtId="0" fontId="4" fillId="6" borderId="13" xfId="0" applyFont="1" applyFill="1" applyBorder="1" applyAlignment="1" applyProtection="1">
      <alignment horizontal="center" vertical="center" wrapText="1"/>
      <protection locked="0"/>
    </xf>
    <xf numFmtId="0" fontId="8" fillId="6" borderId="17" xfId="0" applyFont="1" applyFill="1" applyBorder="1"/>
    <xf numFmtId="0" fontId="0" fillId="6" borderId="17" xfId="0" applyFill="1" applyBorder="1" applyAlignment="1">
      <alignment wrapText="1"/>
    </xf>
    <xf numFmtId="0" fontId="0" fillId="6" borderId="17" xfId="0" applyFill="1" applyBorder="1"/>
    <xf numFmtId="0" fontId="16" fillId="6" borderId="17" xfId="0" applyFont="1" applyFill="1" applyBorder="1"/>
    <xf numFmtId="0" fontId="0" fillId="2" borderId="17" xfId="0" applyFill="1" applyBorder="1" applyAlignment="1">
      <alignment wrapText="1"/>
    </xf>
    <xf numFmtId="0" fontId="0" fillId="5" borderId="17" xfId="0" applyFill="1" applyBorder="1" applyAlignment="1">
      <alignment wrapText="1"/>
    </xf>
    <xf numFmtId="0" fontId="0" fillId="5" borderId="19" xfId="0" applyFill="1" applyBorder="1" applyAlignment="1">
      <alignment wrapText="1"/>
    </xf>
    <xf numFmtId="0" fontId="20" fillId="3" borderId="20" xfId="0" applyFont="1" applyFill="1" applyBorder="1"/>
    <xf numFmtId="0" fontId="5" fillId="2" borderId="13" xfId="0" applyFont="1" applyFill="1" applyBorder="1"/>
    <xf numFmtId="164" fontId="4" fillId="0" borderId="18" xfId="4" applyNumberFormat="1" applyFont="1" applyBorder="1" applyAlignment="1" applyProtection="1">
      <alignment horizontal="center" vertical="center"/>
      <protection locked="0"/>
    </xf>
    <xf numFmtId="0" fontId="9" fillId="5" borderId="14" xfId="0" applyFont="1" applyFill="1" applyBorder="1"/>
    <xf numFmtId="0" fontId="0" fillId="4" borderId="3" xfId="0" applyFill="1" applyBorder="1" applyAlignment="1">
      <alignment wrapText="1"/>
    </xf>
    <xf numFmtId="0" fontId="5" fillId="4" borderId="13" xfId="0" applyFont="1" applyFill="1" applyBorder="1"/>
    <xf numFmtId="0" fontId="5" fillId="4" borderId="3" xfId="0" applyFont="1" applyFill="1" applyBorder="1" applyAlignment="1">
      <alignment vertical="center"/>
    </xf>
    <xf numFmtId="0" fontId="0" fillId="5" borderId="3" xfId="0" applyFill="1" applyBorder="1" applyAlignment="1">
      <alignment wrapText="1"/>
    </xf>
    <xf numFmtId="0" fontId="5" fillId="5" borderId="3" xfId="0" applyFont="1" applyFill="1" applyBorder="1" applyAlignment="1">
      <alignment vertical="center"/>
    </xf>
    <xf numFmtId="0" fontId="19" fillId="5" borderId="19" xfId="0" applyFont="1" applyFill="1" applyBorder="1" applyAlignment="1" applyProtection="1">
      <alignment horizontal="left" vertical="center" wrapText="1"/>
      <protection locked="0"/>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top" wrapText="1"/>
    </xf>
    <xf numFmtId="164" fontId="4" fillId="0" borderId="21" xfId="4" applyNumberFormat="1" applyFont="1" applyBorder="1" applyAlignment="1" applyProtection="1">
      <alignment horizontal="center" vertical="center"/>
      <protection locked="0"/>
    </xf>
    <xf numFmtId="164" fontId="0" fillId="4" borderId="3" xfId="0" applyNumberFormat="1" applyFill="1" applyBorder="1" applyAlignment="1">
      <alignment wrapText="1"/>
    </xf>
    <xf numFmtId="164" fontId="0" fillId="5" borderId="3" xfId="0" applyNumberFormat="1" applyFill="1" applyBorder="1" applyAlignment="1">
      <alignment wrapText="1"/>
    </xf>
    <xf numFmtId="0" fontId="12" fillId="4" borderId="26" xfId="0" applyFont="1" applyFill="1" applyBorder="1" applyAlignment="1" applyProtection="1">
      <alignment horizontal="left" vertical="top" wrapText="1" shrinkToFit="1"/>
      <protection locked="0"/>
    </xf>
    <xf numFmtId="0" fontId="4" fillId="2" borderId="26" xfId="0" applyFont="1" applyFill="1" applyBorder="1" applyAlignment="1" applyProtection="1">
      <alignment horizontal="center" vertical="center" wrapText="1"/>
      <protection locked="0"/>
    </xf>
    <xf numFmtId="164" fontId="0" fillId="5" borderId="17" xfId="0" applyNumberFormat="1" applyFill="1" applyBorder="1" applyAlignment="1">
      <alignment wrapText="1"/>
    </xf>
    <xf numFmtId="164" fontId="0" fillId="5" borderId="26" xfId="0" applyNumberFormat="1" applyFill="1" applyBorder="1" applyAlignment="1">
      <alignment wrapText="1"/>
    </xf>
    <xf numFmtId="164" fontId="0" fillId="4" borderId="21" xfId="0" applyNumberFormat="1" applyFill="1" applyBorder="1" applyAlignment="1">
      <alignment wrapText="1"/>
    </xf>
    <xf numFmtId="164" fontId="0" fillId="4" borderId="9" xfId="0" applyNumberFormat="1" applyFill="1" applyBorder="1" applyAlignment="1">
      <alignment wrapText="1"/>
    </xf>
    <xf numFmtId="164" fontId="4" fillId="5" borderId="9" xfId="4" applyNumberFormat="1" applyFont="1" applyFill="1" applyBorder="1" applyAlignment="1" applyProtection="1">
      <alignment horizontal="center" vertical="center"/>
      <protection locked="0"/>
    </xf>
    <xf numFmtId="0" fontId="0" fillId="6" borderId="4" xfId="0" applyFill="1" applyBorder="1" applyAlignment="1">
      <alignment wrapText="1"/>
    </xf>
    <xf numFmtId="0" fontId="5" fillId="0" borderId="28" xfId="0" applyFont="1" applyBorder="1" applyAlignment="1">
      <alignment vertical="top"/>
    </xf>
    <xf numFmtId="0" fontId="0" fillId="4" borderId="19" xfId="0" applyFill="1" applyBorder="1" applyAlignment="1">
      <alignment wrapText="1"/>
    </xf>
    <xf numFmtId="0" fontId="12" fillId="3" borderId="29" xfId="0" applyFont="1" applyFill="1" applyBorder="1" applyAlignment="1" applyProtection="1">
      <alignment horizontal="left" vertical="top" wrapText="1" shrinkToFit="1"/>
      <protection locked="0"/>
    </xf>
    <xf numFmtId="0" fontId="12" fillId="4" borderId="0" xfId="0" applyFont="1" applyFill="1" applyBorder="1" applyAlignment="1" applyProtection="1">
      <alignment horizontal="left" vertical="top" wrapText="1" shrinkToFit="1"/>
      <protection locked="0"/>
    </xf>
    <xf numFmtId="0" fontId="4" fillId="2" borderId="0"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12" xfId="0" applyFont="1" applyFill="1" applyBorder="1" applyAlignment="1">
      <alignment horizontal="left" vertical="top" wrapText="1"/>
    </xf>
    <xf numFmtId="0" fontId="19" fillId="5" borderId="3" xfId="0" applyFont="1" applyFill="1" applyBorder="1" applyAlignment="1">
      <alignment horizontal="left" vertical="top" wrapText="1"/>
    </xf>
    <xf numFmtId="0" fontId="0" fillId="5" borderId="3" xfId="0" applyFill="1" applyBorder="1" applyAlignment="1" applyProtection="1">
      <alignment horizontal="center" vertical="center" wrapText="1"/>
      <protection locked="0"/>
    </xf>
    <xf numFmtId="164" fontId="4" fillId="5" borderId="3" xfId="4" applyNumberFormat="1" applyFont="1" applyFill="1" applyBorder="1" applyAlignment="1" applyProtection="1">
      <alignment horizontal="center" vertical="center"/>
      <protection locked="0"/>
    </xf>
    <xf numFmtId="0" fontId="21" fillId="3" borderId="15" xfId="0" applyFont="1" applyFill="1" applyBorder="1"/>
    <xf numFmtId="0" fontId="8" fillId="7" borderId="1" xfId="0" applyFont="1" applyFill="1" applyBorder="1" applyAlignment="1">
      <alignment horizontal="center" vertical="center"/>
    </xf>
    <xf numFmtId="0" fontId="0" fillId="7" borderId="1" xfId="0" applyFill="1" applyBorder="1" applyAlignment="1" applyProtection="1">
      <alignment horizontal="center" vertical="center" wrapText="1"/>
      <protection locked="0"/>
    </xf>
    <xf numFmtId="0" fontId="17" fillId="7" borderId="1" xfId="0" applyFont="1" applyFill="1" applyBorder="1" applyAlignment="1">
      <alignment horizontal="center" vertical="center" wrapText="1"/>
    </xf>
    <xf numFmtId="164" fontId="4" fillId="7" borderId="21" xfId="4" applyNumberFormat="1" applyFont="1" applyFill="1" applyBorder="1" applyAlignment="1" applyProtection="1">
      <alignment horizontal="center" vertical="center"/>
      <protection locked="0"/>
    </xf>
    <xf numFmtId="0" fontId="8" fillId="8" borderId="1" xfId="0" applyFont="1" applyFill="1" applyBorder="1" applyAlignment="1">
      <alignment horizontal="center" vertical="center"/>
    </xf>
    <xf numFmtId="0" fontId="19" fillId="8" borderId="2" xfId="0" applyFont="1" applyFill="1" applyBorder="1" applyAlignment="1">
      <alignment vertical="center" wrapText="1"/>
    </xf>
    <xf numFmtId="0" fontId="0" fillId="8" borderId="1" xfId="0" applyFill="1" applyBorder="1" applyAlignment="1" applyProtection="1">
      <alignment horizontal="center" vertical="center" wrapText="1"/>
      <protection locked="0"/>
    </xf>
    <xf numFmtId="0" fontId="8" fillId="8" borderId="18" xfId="0" applyFont="1" applyFill="1" applyBorder="1" applyAlignment="1">
      <alignment horizontal="center" vertical="center"/>
    </xf>
    <xf numFmtId="0" fontId="0" fillId="8" borderId="18" xfId="0" applyFill="1" applyBorder="1" applyAlignment="1" applyProtection="1">
      <alignment horizontal="center" vertical="center" wrapText="1"/>
      <protection locked="0"/>
    </xf>
    <xf numFmtId="164" fontId="4" fillId="8" borderId="21" xfId="4" applyNumberFormat="1" applyFont="1" applyFill="1" applyBorder="1" applyAlignment="1" applyProtection="1">
      <alignment horizontal="center" vertical="center"/>
      <protection locked="0"/>
    </xf>
    <xf numFmtId="0" fontId="19" fillId="8" borderId="2" xfId="0" applyFont="1" applyFill="1" applyBorder="1" applyAlignment="1" applyProtection="1">
      <alignment horizontal="left" vertical="center" wrapText="1"/>
      <protection locked="0"/>
    </xf>
    <xf numFmtId="0" fontId="18" fillId="8" borderId="2" xfId="0" applyFont="1" applyFill="1" applyBorder="1" applyAlignment="1">
      <alignment vertical="center" wrapText="1"/>
    </xf>
    <xf numFmtId="0" fontId="8" fillId="9" borderId="1" xfId="0" applyFont="1" applyFill="1" applyBorder="1" applyAlignment="1">
      <alignment horizontal="center" vertical="center"/>
    </xf>
    <xf numFmtId="0" fontId="0" fillId="9" borderId="1" xfId="0" applyFill="1" applyBorder="1" applyAlignment="1" applyProtection="1">
      <alignment horizontal="center" vertical="center" wrapText="1"/>
      <protection locked="0"/>
    </xf>
    <xf numFmtId="0" fontId="15" fillId="9" borderId="1" xfId="0" applyFont="1" applyFill="1" applyBorder="1" applyAlignment="1">
      <alignment horizontal="center" vertical="center" wrapText="1"/>
    </xf>
    <xf numFmtId="0" fontId="18" fillId="9" borderId="2" xfId="0" applyFont="1" applyFill="1" applyBorder="1" applyAlignment="1">
      <alignment vertical="top" wrapText="1"/>
    </xf>
    <xf numFmtId="0" fontId="22" fillId="9" borderId="2" xfId="10" applyFont="1" applyFill="1" applyBorder="1" applyAlignment="1">
      <alignment vertical="center" wrapText="1"/>
    </xf>
    <xf numFmtId="0" fontId="22" fillId="9" borderId="2" xfId="0" applyFont="1" applyFill="1" applyBorder="1" applyAlignment="1" applyProtection="1">
      <alignment vertical="center" wrapText="1"/>
      <protection locked="0"/>
    </xf>
    <xf numFmtId="0" fontId="15" fillId="9" borderId="1" xfId="0" applyFont="1" applyFill="1" applyBorder="1" applyAlignment="1" applyProtection="1">
      <alignment horizontal="center" vertical="center" wrapText="1"/>
      <protection locked="0"/>
    </xf>
    <xf numFmtId="0" fontId="22" fillId="9" borderId="2" xfId="0" applyFont="1" applyFill="1" applyBorder="1" applyAlignment="1">
      <alignment vertical="center" wrapText="1"/>
    </xf>
    <xf numFmtId="0" fontId="15" fillId="9" borderId="2" xfId="0" applyFont="1" applyFill="1" applyBorder="1" applyAlignment="1" applyProtection="1">
      <alignment horizontal="center" vertical="center" wrapText="1"/>
      <protection locked="0"/>
    </xf>
    <xf numFmtId="0" fontId="18" fillId="9" borderId="6" xfId="0" applyFont="1" applyFill="1" applyBorder="1" applyAlignment="1">
      <alignment vertical="center" wrapText="1"/>
    </xf>
    <xf numFmtId="164" fontId="4" fillId="9" borderId="21" xfId="4" applyNumberFormat="1" applyFont="1" applyFill="1" applyBorder="1" applyAlignment="1" applyProtection="1">
      <alignment horizontal="center" vertical="center"/>
      <protection locked="0"/>
    </xf>
    <xf numFmtId="0" fontId="0" fillId="3" borderId="32" xfId="0" applyFill="1" applyBorder="1"/>
    <xf numFmtId="0" fontId="0" fillId="3" borderId="3" xfId="0" applyFill="1" applyBorder="1" applyAlignment="1">
      <alignment wrapText="1"/>
    </xf>
    <xf numFmtId="0" fontId="7" fillId="3" borderId="3" xfId="0" applyFont="1" applyFill="1" applyBorder="1" applyAlignment="1">
      <alignment horizontal="center" vertical="center" wrapText="1"/>
    </xf>
    <xf numFmtId="0" fontId="4" fillId="3" borderId="4" xfId="0" applyFont="1" applyFill="1" applyBorder="1" applyAlignment="1">
      <alignment horizontal="center" vertical="center" wrapText="1" shrinkToFit="1"/>
    </xf>
    <xf numFmtId="0" fontId="0" fillId="3" borderId="4" xfId="0" applyFill="1" applyBorder="1" applyAlignment="1" applyProtection="1">
      <alignment horizontal="center" vertical="center" textRotation="90" wrapText="1" shrinkToFit="1"/>
      <protection locked="0"/>
    </xf>
    <xf numFmtId="0" fontId="4" fillId="3" borderId="4" xfId="0" applyFont="1" applyFill="1" applyBorder="1" applyAlignment="1" applyProtection="1">
      <alignment horizontal="center" vertical="center" wrapText="1" shrinkToFit="1"/>
      <protection locked="0"/>
    </xf>
    <xf numFmtId="0" fontId="4" fillId="3" borderId="19" xfId="0" applyFont="1" applyFill="1" applyBorder="1" applyAlignment="1" applyProtection="1">
      <alignment horizontal="center" vertical="center" wrapText="1" shrinkToFit="1"/>
      <protection locked="0"/>
    </xf>
    <xf numFmtId="0" fontId="4" fillId="3" borderId="21" xfId="0" applyFont="1" applyFill="1" applyBorder="1" applyAlignment="1" applyProtection="1">
      <alignment horizontal="center" vertical="center" wrapText="1" shrinkToFit="1"/>
      <protection locked="0"/>
    </xf>
    <xf numFmtId="0" fontId="4" fillId="3" borderId="9" xfId="0" applyFont="1" applyFill="1" applyBorder="1" applyAlignment="1" applyProtection="1">
      <alignment horizontal="center" vertical="center" wrapText="1" shrinkToFit="1"/>
      <protection locked="0"/>
    </xf>
    <xf numFmtId="0" fontId="8" fillId="0" borderId="0" xfId="0" applyFont="1" applyFill="1" applyBorder="1" applyAlignment="1">
      <alignment vertical="center"/>
    </xf>
    <xf numFmtId="0" fontId="8" fillId="3" borderId="11" xfId="0" applyFont="1" applyFill="1" applyBorder="1" applyAlignment="1">
      <alignment vertical="center"/>
    </xf>
    <xf numFmtId="0" fontId="8" fillId="4" borderId="0" xfId="0" applyFont="1" applyFill="1" applyBorder="1" applyAlignment="1">
      <alignment vertical="center"/>
    </xf>
    <xf numFmtId="0" fontId="8" fillId="6" borderId="17" xfId="0" applyFont="1" applyFill="1" applyBorder="1" applyAlignment="1">
      <alignment vertical="center"/>
    </xf>
    <xf numFmtId="0" fontId="22" fillId="9" borderId="2" xfId="8" applyFont="1" applyFill="1" applyBorder="1" applyAlignment="1">
      <alignment vertical="center" wrapText="1"/>
    </xf>
    <xf numFmtId="0" fontId="19" fillId="8" borderId="5" xfId="0" applyFont="1" applyFill="1" applyBorder="1" applyAlignment="1">
      <alignment horizontal="left" vertical="center" wrapText="1"/>
    </xf>
    <xf numFmtId="0" fontId="21" fillId="3" borderId="13" xfId="0" applyFont="1" applyFill="1" applyBorder="1"/>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4" applyNumberFormat="1" applyFont="1" applyFill="1" applyBorder="1" applyAlignment="1" applyProtection="1">
      <alignment horizontal="right" vertical="center"/>
      <protection locked="0"/>
    </xf>
    <xf numFmtId="164" fontId="9" fillId="3" borderId="21" xfId="0" applyNumberFormat="1" applyFont="1" applyFill="1" applyBorder="1" applyProtection="1">
      <protection locked="0"/>
    </xf>
    <xf numFmtId="164" fontId="9" fillId="3" borderId="17" xfId="0" applyNumberFormat="1" applyFont="1" applyFill="1" applyBorder="1" applyProtection="1">
      <protection locked="0"/>
    </xf>
    <xf numFmtId="164" fontId="9" fillId="3" borderId="26" xfId="0" applyNumberFormat="1" applyFont="1" applyFill="1" applyBorder="1" applyProtection="1">
      <protection locked="0"/>
    </xf>
    <xf numFmtId="0" fontId="5" fillId="3" borderId="15" xfId="0" applyFont="1" applyFill="1" applyBorder="1" applyAlignment="1">
      <alignment horizontal="left"/>
    </xf>
    <xf numFmtId="0" fontId="5" fillId="3" borderId="0" xfId="0" applyFont="1" applyFill="1" applyBorder="1" applyAlignment="1">
      <alignment horizontal="left"/>
    </xf>
    <xf numFmtId="0" fontId="5" fillId="3" borderId="3" xfId="0" applyFont="1" applyFill="1" applyBorder="1" applyAlignment="1">
      <alignment wrapText="1"/>
    </xf>
    <xf numFmtId="1" fontId="5" fillId="3" borderId="3" xfId="0" applyNumberFormat="1" applyFont="1" applyFill="1" applyBorder="1" applyProtection="1">
      <protection locked="0"/>
    </xf>
    <xf numFmtId="0" fontId="5" fillId="3" borderId="3" xfId="0" applyFont="1" applyFill="1" applyBorder="1" applyProtection="1">
      <protection locked="0"/>
    </xf>
    <xf numFmtId="0" fontId="0" fillId="3" borderId="3" xfId="0" applyFill="1" applyBorder="1" applyProtection="1">
      <protection locked="0"/>
    </xf>
    <xf numFmtId="0" fontId="0" fillId="3" borderId="0" xfId="0" applyFill="1" applyBorder="1" applyProtection="1">
      <protection locked="0"/>
    </xf>
    <xf numFmtId="0" fontId="0" fillId="3" borderId="26" xfId="0" applyFill="1" applyBorder="1" applyProtection="1">
      <protection locked="0"/>
    </xf>
    <xf numFmtId="0" fontId="0" fillId="3" borderId="30" xfId="0" applyFill="1" applyBorder="1"/>
    <xf numFmtId="0" fontId="0" fillId="3" borderId="10" xfId="0" applyFill="1" applyBorder="1" applyAlignment="1">
      <alignment wrapText="1"/>
    </xf>
    <xf numFmtId="0" fontId="5" fillId="3" borderId="23" xfId="0" applyFont="1" applyFill="1" applyBorder="1" applyAlignment="1">
      <alignment wrapText="1"/>
    </xf>
    <xf numFmtId="1" fontId="5" fillId="3" borderId="22" xfId="0" applyNumberFormat="1" applyFont="1" applyFill="1" applyBorder="1" applyProtection="1">
      <protection locked="0"/>
    </xf>
    <xf numFmtId="0" fontId="5" fillId="3" borderId="24" xfId="0" applyFont="1" applyFill="1" applyBorder="1" applyAlignment="1" applyProtection="1">
      <alignment horizontal="right"/>
      <protection locked="0"/>
    </xf>
    <xf numFmtId="164" fontId="5" fillId="3" borderId="23" xfId="0" applyNumberFormat="1" applyFont="1" applyFill="1" applyBorder="1" applyProtection="1">
      <protection locked="0"/>
    </xf>
    <xf numFmtId="164" fontId="5" fillId="3" borderId="25" xfId="0" applyNumberFormat="1" applyFont="1" applyFill="1" applyBorder="1" applyProtection="1">
      <protection locked="0"/>
    </xf>
    <xf numFmtId="164" fontId="5" fillId="3" borderId="27" xfId="0" applyNumberFormat="1" applyFont="1" applyFill="1" applyBorder="1" applyProtection="1">
      <protection locked="0"/>
    </xf>
    <xf numFmtId="0" fontId="5" fillId="3" borderId="21" xfId="0" applyFont="1" applyFill="1" applyBorder="1" applyAlignment="1">
      <alignment vertical="top"/>
    </xf>
    <xf numFmtId="0" fontId="5" fillId="3" borderId="3" xfId="0" applyFont="1" applyFill="1" applyBorder="1" applyAlignment="1">
      <alignment vertical="top"/>
    </xf>
    <xf numFmtId="0" fontId="5" fillId="3" borderId="2" xfId="0" applyFont="1" applyFill="1" applyBorder="1" applyAlignment="1">
      <alignment vertical="top"/>
    </xf>
    <xf numFmtId="0" fontId="5" fillId="3" borderId="21" xfId="0" applyFont="1" applyFill="1" applyBorder="1" applyAlignment="1">
      <alignment vertical="center"/>
    </xf>
    <xf numFmtId="0" fontId="18" fillId="7" borderId="2" xfId="0" applyFont="1" applyFill="1" applyBorder="1" applyAlignment="1">
      <alignment vertical="center" wrapText="1"/>
    </xf>
    <xf numFmtId="49" fontId="27" fillId="0" borderId="2" xfId="4" applyNumberFormat="1" applyFont="1" applyBorder="1" applyAlignment="1" applyProtection="1">
      <alignment horizontal="center" vertical="center" wrapText="1"/>
      <protection locked="0"/>
    </xf>
    <xf numFmtId="0" fontId="28" fillId="0" borderId="0" xfId="0" applyFont="1" applyProtection="1">
      <protection locked="0"/>
    </xf>
    <xf numFmtId="0" fontId="28" fillId="3" borderId="2" xfId="0" applyFont="1" applyFill="1" applyBorder="1" applyAlignment="1" applyProtection="1">
      <alignment horizontal="center" vertical="center" wrapText="1" shrinkToFit="1"/>
      <protection locked="0"/>
    </xf>
    <xf numFmtId="0" fontId="29" fillId="3" borderId="13" xfId="0" applyFont="1" applyFill="1" applyBorder="1" applyAlignment="1" applyProtection="1">
      <alignment horizontal="left" vertical="top" wrapText="1" shrinkToFit="1"/>
      <protection locked="0"/>
    </xf>
    <xf numFmtId="0" fontId="29" fillId="4" borderId="0" xfId="0" applyFont="1" applyFill="1" applyBorder="1" applyAlignment="1" applyProtection="1">
      <alignment horizontal="left" vertical="top" wrapText="1" shrinkToFit="1"/>
      <protection locked="0"/>
    </xf>
    <xf numFmtId="0" fontId="28" fillId="2" borderId="0" xfId="0" applyFont="1" applyFill="1" applyBorder="1" applyAlignment="1" applyProtection="1">
      <alignment horizontal="center" vertical="center" wrapText="1"/>
      <protection locked="0"/>
    </xf>
    <xf numFmtId="0" fontId="28" fillId="2" borderId="14" xfId="0" applyFont="1" applyFill="1" applyBorder="1" applyAlignment="1">
      <alignment horizontal="left" vertical="center" wrapText="1"/>
    </xf>
    <xf numFmtId="0" fontId="28" fillId="6" borderId="13" xfId="0" applyFont="1" applyFill="1" applyBorder="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locked="0"/>
    </xf>
    <xf numFmtId="0" fontId="28" fillId="2" borderId="14" xfId="0" applyFont="1" applyFill="1" applyBorder="1" applyAlignment="1">
      <alignment horizontal="left" vertical="top" wrapText="1"/>
    </xf>
    <xf numFmtId="164" fontId="28" fillId="4" borderId="3" xfId="0" applyNumberFormat="1" applyFont="1" applyFill="1" applyBorder="1" applyAlignment="1">
      <alignment wrapText="1"/>
    </xf>
    <xf numFmtId="164" fontId="28" fillId="5" borderId="3" xfId="4" applyNumberFormat="1" applyFont="1" applyFill="1" applyBorder="1" applyAlignment="1" applyProtection="1">
      <alignment horizontal="center" vertical="center"/>
      <protection locked="0"/>
    </xf>
    <xf numFmtId="164" fontId="28" fillId="5" borderId="0" xfId="0" applyNumberFormat="1" applyFont="1" applyFill="1" applyBorder="1" applyAlignment="1">
      <alignment wrapText="1"/>
    </xf>
    <xf numFmtId="164" fontId="30" fillId="3" borderId="0" xfId="0" applyNumberFormat="1" applyFont="1" applyFill="1" applyBorder="1" applyProtection="1">
      <protection locked="0"/>
    </xf>
    <xf numFmtId="0" fontId="28" fillId="3" borderId="0" xfId="0" applyFont="1" applyFill="1" applyBorder="1" applyProtection="1">
      <protection locked="0"/>
    </xf>
    <xf numFmtId="164" fontId="30" fillId="3" borderId="10" xfId="0" applyNumberFormat="1" applyFont="1" applyFill="1" applyBorder="1" applyProtection="1">
      <protection locked="0"/>
    </xf>
    <xf numFmtId="164" fontId="27" fillId="0" borderId="9" xfId="4" applyNumberFormat="1" applyFont="1" applyBorder="1" applyAlignment="1" applyProtection="1">
      <alignment horizontal="center" vertical="center"/>
      <protection locked="0"/>
    </xf>
    <xf numFmtId="0" fontId="4" fillId="2" borderId="14" xfId="0" applyFont="1" applyFill="1" applyBorder="1" applyAlignment="1">
      <alignment horizontal="left" vertical="top" wrapText="1"/>
    </xf>
    <xf numFmtId="0" fontId="11" fillId="3" borderId="13" xfId="0" applyFont="1" applyFill="1" applyBorder="1" applyAlignment="1">
      <alignment horizontal="left" vertical="center"/>
    </xf>
    <xf numFmtId="0" fontId="11" fillId="3" borderId="0" xfId="0" applyFont="1" applyFill="1" applyBorder="1" applyAlignment="1">
      <alignment horizontal="left" vertical="center"/>
    </xf>
    <xf numFmtId="0" fontId="11" fillId="3" borderId="10" xfId="0" applyFont="1" applyFill="1" applyBorder="1" applyAlignment="1">
      <alignment horizontal="left" vertical="center"/>
    </xf>
    <xf numFmtId="0" fontId="4" fillId="3" borderId="21"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11" fillId="3" borderId="3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6" borderId="14"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2" borderId="14" xfId="0" applyFont="1" applyFill="1" applyBorder="1" applyAlignment="1">
      <alignment horizontal="left" vertical="center" wrapText="1"/>
    </xf>
  </cellXfs>
  <cellStyles count="15">
    <cellStyle name="Hypertextový odkaz" xfId="1" builtinId="8"/>
    <cellStyle name="Hypertextový odkaz 2" xfId="3"/>
    <cellStyle name="Měna" xfId="4" builtinId="4"/>
    <cellStyle name="Měna 2" xfId="7"/>
    <cellStyle name="Měna 3" xfId="12"/>
    <cellStyle name="Měna 4" xfId="14"/>
    <cellStyle name="Normální" xfId="0" builtinId="0"/>
    <cellStyle name="Normální 14" xfId="10"/>
    <cellStyle name="Normální 16" xfId="8"/>
    <cellStyle name="Normální 2" xfId="2"/>
    <cellStyle name="Normální 3" xfId="11"/>
    <cellStyle name="Normální 31" xfId="5"/>
    <cellStyle name="Normální 4" xfId="13"/>
    <cellStyle name="Procenta 2" xfId="6"/>
    <cellStyle name="Procenta 5" xfId="9"/>
  </cellStyles>
  <dxfs count="0"/>
  <tableStyles count="0" defaultTableStyle="TableStyleMedium9" defaultPivotStyle="PivotStyleLight16"/>
  <colors>
    <mruColors>
      <color rgb="FFCCFFCC"/>
      <color rgb="FFFFFFCC"/>
      <color rgb="FFCCFF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AV%20MEDIA\Cen&#237;ky%20a%20Produkty\AA-DOPORU&#268;EN&#201;%20PRODUKTY\_Doporucene%20vyrobky%20Pripojna%20mis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AV Media"/>
      <sheetName val="Schulte"/>
      <sheetName val="Extron"/>
      <sheetName val="A+H Mayer"/>
      <sheetName val="PanConnect"/>
      <sheetName val="Kindermann"/>
      <sheetName val="TLS "/>
      <sheetName val="Creato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BreakPreview" zoomScaleNormal="70" zoomScaleSheetLayoutView="100" workbookViewId="0">
      <selection activeCell="AB10" sqref="AB10"/>
    </sheetView>
  </sheetViews>
  <sheetFormatPr defaultRowHeight="12.75" x14ac:dyDescent="0.2"/>
  <cols>
    <col min="1" max="2" width="3.28515625" customWidth="1"/>
    <col min="3" max="3" width="3" customWidth="1"/>
    <col min="4" max="5" width="2.7109375" style="1" customWidth="1"/>
    <col min="6" max="6" width="12.140625" style="2" customWidth="1"/>
    <col min="7" max="7" width="93.28515625" customWidth="1"/>
    <col min="8" max="8" width="10.7109375" style="1" customWidth="1"/>
    <col min="9" max="9" width="3.5703125" style="6" bestFit="1" customWidth="1"/>
    <col min="10" max="10" width="12.5703125" customWidth="1"/>
    <col min="11" max="11" width="13.7109375" style="5" customWidth="1"/>
    <col min="12" max="12" width="0.85546875" style="5" customWidth="1"/>
    <col min="13" max="13" width="13.7109375" style="175" customWidth="1"/>
    <col min="14" max="14" width="65.140625" style="5" customWidth="1"/>
    <col min="15" max="15" width="2.5703125" customWidth="1"/>
  </cols>
  <sheetData>
    <row r="1" spans="1:15" ht="13.5" thickBot="1" x14ac:dyDescent="0.25"/>
    <row r="2" spans="1:15" s="4" customFormat="1" ht="29.25" customHeight="1" x14ac:dyDescent="0.2">
      <c r="A2" s="24"/>
      <c r="B2" s="24"/>
      <c r="C2" s="198" t="s">
        <v>41</v>
      </c>
      <c r="D2" s="199"/>
      <c r="E2" s="199"/>
      <c r="F2" s="199"/>
      <c r="G2" s="199"/>
      <c r="H2" s="199"/>
      <c r="I2" s="199"/>
      <c r="J2" s="199"/>
      <c r="K2" s="199"/>
      <c r="L2" s="199"/>
      <c r="M2" s="199"/>
      <c r="N2" s="200"/>
    </row>
    <row r="3" spans="1:15" s="4" customFormat="1" ht="29.25" customHeight="1" x14ac:dyDescent="0.2">
      <c r="A3" s="24"/>
      <c r="B3" s="24"/>
      <c r="C3" s="201" t="s">
        <v>35</v>
      </c>
      <c r="D3" s="202"/>
      <c r="E3" s="202"/>
      <c r="F3" s="202"/>
      <c r="G3" s="202"/>
      <c r="H3" s="202"/>
      <c r="I3" s="202"/>
      <c r="J3" s="202"/>
      <c r="K3" s="202"/>
      <c r="L3" s="202"/>
      <c r="M3" s="202"/>
      <c r="N3" s="203"/>
    </row>
    <row r="4" spans="1:15" ht="55.9" customHeight="1" x14ac:dyDescent="0.2">
      <c r="A4" s="18"/>
      <c r="B4" s="18"/>
      <c r="C4" s="131"/>
      <c r="D4" s="132"/>
      <c r="E4" s="132"/>
      <c r="F4" s="133" t="s">
        <v>18</v>
      </c>
      <c r="G4" s="134" t="s">
        <v>0</v>
      </c>
      <c r="H4" s="135" t="s">
        <v>2</v>
      </c>
      <c r="I4" s="135" t="s">
        <v>4</v>
      </c>
      <c r="J4" s="136" t="s">
        <v>5</v>
      </c>
      <c r="K4" s="137" t="s">
        <v>6</v>
      </c>
      <c r="L4" s="138"/>
      <c r="M4" s="176" t="s">
        <v>33</v>
      </c>
      <c r="N4" s="139" t="s">
        <v>34</v>
      </c>
    </row>
    <row r="5" spans="1:15" s="3" customFormat="1" ht="18.75" x14ac:dyDescent="0.2">
      <c r="A5" s="19"/>
      <c r="B5" s="30"/>
      <c r="C5" s="72"/>
      <c r="D5" s="58"/>
      <c r="E5" s="58"/>
      <c r="F5" s="59" t="s">
        <v>19</v>
      </c>
      <c r="G5" s="59"/>
      <c r="H5" s="60"/>
      <c r="I5" s="60"/>
      <c r="J5" s="60"/>
      <c r="K5" s="60"/>
      <c r="L5" s="60"/>
      <c r="M5" s="177"/>
      <c r="N5" s="98"/>
    </row>
    <row r="6" spans="1:15" s="3" customFormat="1" ht="35.25" customHeight="1" x14ac:dyDescent="0.2">
      <c r="A6" s="19"/>
      <c r="B6" s="30"/>
      <c r="C6" s="51"/>
      <c r="D6" s="61"/>
      <c r="E6" s="61"/>
      <c r="F6" s="204" t="s">
        <v>42</v>
      </c>
      <c r="G6" s="204"/>
      <c r="H6" s="204"/>
      <c r="I6" s="204"/>
      <c r="J6" s="204"/>
      <c r="K6" s="204"/>
      <c r="L6" s="204"/>
      <c r="M6" s="204"/>
      <c r="N6" s="205"/>
    </row>
    <row r="7" spans="1:15" s="3" customFormat="1" ht="18.75" x14ac:dyDescent="0.2">
      <c r="A7" s="19"/>
      <c r="B7" s="30"/>
      <c r="C7" s="51"/>
      <c r="D7" s="52"/>
      <c r="E7" s="47"/>
      <c r="F7" s="77" t="s">
        <v>20</v>
      </c>
      <c r="G7" s="48"/>
      <c r="H7" s="49"/>
      <c r="I7" s="49"/>
      <c r="J7" s="49"/>
      <c r="K7" s="49"/>
      <c r="L7" s="99"/>
      <c r="M7" s="178"/>
      <c r="N7" s="88"/>
    </row>
    <row r="8" spans="1:15" s="3" customFormat="1" ht="51.75" customHeight="1" x14ac:dyDescent="0.2">
      <c r="A8" s="25"/>
      <c r="B8" s="25"/>
      <c r="C8" s="46"/>
      <c r="D8" s="53"/>
      <c r="E8" s="50"/>
      <c r="F8" s="206" t="s">
        <v>36</v>
      </c>
      <c r="G8" s="206"/>
      <c r="H8" s="206"/>
      <c r="I8" s="206"/>
      <c r="J8" s="206"/>
      <c r="K8" s="206"/>
      <c r="L8" s="206"/>
      <c r="M8" s="206"/>
      <c r="N8" s="207"/>
    </row>
    <row r="9" spans="1:15" s="3" customFormat="1" ht="18.75" customHeight="1" x14ac:dyDescent="0.2">
      <c r="A9" s="25"/>
      <c r="B9" s="25"/>
      <c r="C9" s="36"/>
      <c r="D9" s="43"/>
      <c r="E9" s="54"/>
      <c r="F9" s="44" t="s">
        <v>22</v>
      </c>
      <c r="G9" s="45"/>
      <c r="H9" s="45"/>
      <c r="I9" s="45"/>
      <c r="J9" s="45"/>
      <c r="K9" s="45"/>
      <c r="L9" s="100"/>
      <c r="M9" s="179"/>
      <c r="N9" s="89"/>
    </row>
    <row r="10" spans="1:15" s="3" customFormat="1" ht="41.25" customHeight="1" x14ac:dyDescent="0.2">
      <c r="A10" s="25"/>
      <c r="B10" s="25"/>
      <c r="C10" s="36"/>
      <c r="D10" s="43"/>
      <c r="E10" s="55"/>
      <c r="F10" s="210" t="s">
        <v>39</v>
      </c>
      <c r="G10" s="210"/>
      <c r="H10" s="210"/>
      <c r="I10" s="210"/>
      <c r="J10" s="210"/>
      <c r="K10" s="210"/>
      <c r="L10" s="83"/>
      <c r="M10" s="180"/>
      <c r="N10" s="82"/>
    </row>
    <row r="11" spans="1:15" s="3" customFormat="1" ht="69" customHeight="1" x14ac:dyDescent="0.2">
      <c r="A11" s="19"/>
      <c r="B11" s="19"/>
      <c r="C11" s="37"/>
      <c r="D11" s="31"/>
      <c r="E11" s="56"/>
      <c r="F11" s="112">
        <v>1</v>
      </c>
      <c r="G11" s="118" t="s">
        <v>8</v>
      </c>
      <c r="H11" s="114" t="s">
        <v>3</v>
      </c>
      <c r="I11" s="114">
        <v>14</v>
      </c>
      <c r="J11" s="7"/>
      <c r="K11" s="117">
        <f t="shared" ref="K11:K15" si="0">J11*I11</f>
        <v>0</v>
      </c>
      <c r="L11" s="85"/>
      <c r="M11" s="174" t="s">
        <v>43</v>
      </c>
      <c r="N11" s="190" t="s">
        <v>44</v>
      </c>
    </row>
    <row r="12" spans="1:15" s="3" customFormat="1" ht="83.25" customHeight="1" x14ac:dyDescent="0.2">
      <c r="A12" s="19"/>
      <c r="B12" s="19"/>
      <c r="C12" s="37"/>
      <c r="D12" s="31"/>
      <c r="E12" s="56"/>
      <c r="F12" s="112">
        <f>1+F11</f>
        <v>2</v>
      </c>
      <c r="G12" s="119" t="s">
        <v>40</v>
      </c>
      <c r="H12" s="114" t="s">
        <v>3</v>
      </c>
      <c r="I12" s="114">
        <v>14</v>
      </c>
      <c r="J12" s="7"/>
      <c r="K12" s="117">
        <f t="shared" si="0"/>
        <v>0</v>
      </c>
      <c r="L12" s="85"/>
      <c r="M12" s="174" t="s">
        <v>43</v>
      </c>
      <c r="N12" s="190" t="s">
        <v>44</v>
      </c>
    </row>
    <row r="13" spans="1:15" s="3" customFormat="1" ht="58.5" customHeight="1" x14ac:dyDescent="0.2">
      <c r="A13" s="19"/>
      <c r="B13" s="19"/>
      <c r="C13" s="37"/>
      <c r="D13" s="31"/>
      <c r="E13" s="56"/>
      <c r="F13" s="112">
        <f t="shared" ref="F13:F40" si="1">1+F12</f>
        <v>3</v>
      </c>
      <c r="G13" s="119" t="s">
        <v>7</v>
      </c>
      <c r="H13" s="114" t="s">
        <v>3</v>
      </c>
      <c r="I13" s="114">
        <v>14</v>
      </c>
      <c r="J13" s="9"/>
      <c r="K13" s="117">
        <f t="shared" si="0"/>
        <v>0</v>
      </c>
      <c r="L13" s="85"/>
      <c r="M13" s="174" t="s">
        <v>43</v>
      </c>
      <c r="N13" s="190" t="s">
        <v>44</v>
      </c>
    </row>
    <row r="14" spans="1:15" s="3" customFormat="1" ht="52.5" customHeight="1" x14ac:dyDescent="0.2">
      <c r="A14" s="19"/>
      <c r="B14" s="19"/>
      <c r="C14" s="37"/>
      <c r="D14" s="31"/>
      <c r="E14" s="56"/>
      <c r="F14" s="112">
        <f t="shared" si="1"/>
        <v>4</v>
      </c>
      <c r="G14" s="119" t="s">
        <v>9</v>
      </c>
      <c r="H14" s="114" t="s">
        <v>3</v>
      </c>
      <c r="I14" s="114">
        <v>1</v>
      </c>
      <c r="J14" s="7"/>
      <c r="K14" s="117">
        <f t="shared" si="0"/>
        <v>0</v>
      </c>
      <c r="L14" s="85"/>
      <c r="M14" s="174" t="s">
        <v>43</v>
      </c>
      <c r="N14" s="190" t="s">
        <v>44</v>
      </c>
    </row>
    <row r="15" spans="1:15" s="3" customFormat="1" ht="75" customHeight="1" x14ac:dyDescent="0.2">
      <c r="A15" s="19"/>
      <c r="B15" s="19"/>
      <c r="C15" s="37"/>
      <c r="D15" s="31"/>
      <c r="E15" s="56"/>
      <c r="F15" s="112">
        <f t="shared" si="1"/>
        <v>5</v>
      </c>
      <c r="G15" s="119" t="s">
        <v>10</v>
      </c>
      <c r="H15" s="114" t="s">
        <v>3</v>
      </c>
      <c r="I15" s="114">
        <v>1</v>
      </c>
      <c r="J15" s="9"/>
      <c r="K15" s="117">
        <f t="shared" si="0"/>
        <v>0</v>
      </c>
      <c r="L15" s="85"/>
      <c r="M15" s="174" t="s">
        <v>43</v>
      </c>
      <c r="N15" s="190" t="s">
        <v>44</v>
      </c>
    </row>
    <row r="16" spans="1:15" s="10" customFormat="1" ht="15.75" customHeight="1" x14ac:dyDescent="0.2">
      <c r="A16" s="20"/>
      <c r="B16" s="20"/>
      <c r="C16" s="37"/>
      <c r="D16" s="31"/>
      <c r="E16" s="62"/>
      <c r="F16" s="63" t="s">
        <v>23</v>
      </c>
      <c r="G16" s="64"/>
      <c r="H16" s="64"/>
      <c r="I16" s="64"/>
      <c r="J16" s="64"/>
      <c r="K16" s="64"/>
      <c r="L16" s="64"/>
      <c r="M16" s="181"/>
      <c r="N16" s="101"/>
      <c r="O16" s="42"/>
    </row>
    <row r="17" spans="1:15" s="10" customFormat="1" ht="17.25" customHeight="1" x14ac:dyDescent="0.2">
      <c r="A17" s="20"/>
      <c r="B17" s="20"/>
      <c r="C17" s="37"/>
      <c r="D17" s="31"/>
      <c r="E17" s="57"/>
      <c r="F17" s="208" t="s">
        <v>24</v>
      </c>
      <c r="G17" s="208"/>
      <c r="H17" s="208"/>
      <c r="I17" s="208"/>
      <c r="J17" s="208"/>
      <c r="K17" s="208"/>
      <c r="L17" s="208"/>
      <c r="M17" s="208"/>
      <c r="N17" s="209"/>
      <c r="O17" s="42"/>
    </row>
    <row r="18" spans="1:15" s="3" customFormat="1" ht="71.25" customHeight="1" x14ac:dyDescent="0.2">
      <c r="A18" s="19"/>
      <c r="B18" s="19"/>
      <c r="C18" s="37"/>
      <c r="D18" s="31"/>
      <c r="E18" s="65"/>
      <c r="F18" s="120">
        <f>1+F15</f>
        <v>6</v>
      </c>
      <c r="G18" s="124" t="s">
        <v>11</v>
      </c>
      <c r="H18" s="121" t="s">
        <v>3</v>
      </c>
      <c r="I18" s="122">
        <v>1</v>
      </c>
      <c r="J18" s="7"/>
      <c r="K18" s="130">
        <f t="shared" ref="K18:K29" si="2">J18*I18</f>
        <v>0</v>
      </c>
      <c r="L18" s="85"/>
      <c r="M18" s="174" t="s">
        <v>43</v>
      </c>
      <c r="N18" s="190" t="s">
        <v>44</v>
      </c>
    </row>
    <row r="19" spans="1:15" s="3" customFormat="1" ht="54" customHeight="1" x14ac:dyDescent="0.2">
      <c r="A19" s="19"/>
      <c r="B19" s="19"/>
      <c r="C19" s="37"/>
      <c r="D19" s="31"/>
      <c r="E19" s="65"/>
      <c r="F19" s="120">
        <f t="shared" si="1"/>
        <v>7</v>
      </c>
      <c r="G19" s="123" t="s">
        <v>12</v>
      </c>
      <c r="H19" s="121" t="s">
        <v>3</v>
      </c>
      <c r="I19" s="121">
        <v>15</v>
      </c>
      <c r="J19" s="9"/>
      <c r="K19" s="130">
        <f t="shared" si="2"/>
        <v>0</v>
      </c>
      <c r="L19" s="85"/>
      <c r="M19" s="174" t="s">
        <v>43</v>
      </c>
      <c r="N19" s="190" t="s">
        <v>44</v>
      </c>
    </row>
    <row r="20" spans="1:15" s="3" customFormat="1" ht="102" customHeight="1" x14ac:dyDescent="0.2">
      <c r="A20" s="19"/>
      <c r="B20" s="19"/>
      <c r="C20" s="37"/>
      <c r="D20" s="31"/>
      <c r="E20" s="65"/>
      <c r="F20" s="120">
        <f t="shared" si="1"/>
        <v>8</v>
      </c>
      <c r="G20" s="124" t="s">
        <v>50</v>
      </c>
      <c r="H20" s="121" t="s">
        <v>3</v>
      </c>
      <c r="I20" s="121">
        <v>1</v>
      </c>
      <c r="J20" s="13"/>
      <c r="K20" s="130">
        <f t="shared" si="2"/>
        <v>0</v>
      </c>
      <c r="L20" s="85"/>
      <c r="M20" s="174" t="s">
        <v>43</v>
      </c>
      <c r="N20" s="190" t="s">
        <v>44</v>
      </c>
      <c r="O20" s="10"/>
    </row>
    <row r="21" spans="1:15" s="3" customFormat="1" ht="57" customHeight="1" x14ac:dyDescent="0.2">
      <c r="A21" s="19"/>
      <c r="B21" s="19"/>
      <c r="C21" s="37"/>
      <c r="D21" s="31"/>
      <c r="E21" s="65"/>
      <c r="F21" s="120">
        <f>1+F20</f>
        <v>9</v>
      </c>
      <c r="G21" s="125" t="s">
        <v>25</v>
      </c>
      <c r="H21" s="126" t="s">
        <v>3</v>
      </c>
      <c r="I21" s="126">
        <v>2</v>
      </c>
      <c r="J21" s="8"/>
      <c r="K21" s="130">
        <f t="shared" si="2"/>
        <v>0</v>
      </c>
      <c r="L21" s="85"/>
      <c r="M21" s="174" t="s">
        <v>43</v>
      </c>
      <c r="N21" s="190" t="s">
        <v>44</v>
      </c>
    </row>
    <row r="22" spans="1:15" s="16" customFormat="1" ht="53.25" customHeight="1" x14ac:dyDescent="0.2">
      <c r="A22" s="140"/>
      <c r="B22" s="140"/>
      <c r="C22" s="141"/>
      <c r="D22" s="142"/>
      <c r="E22" s="143"/>
      <c r="F22" s="120">
        <f>1+F21</f>
        <v>10</v>
      </c>
      <c r="G22" s="124" t="s">
        <v>51</v>
      </c>
      <c r="H22" s="126" t="s">
        <v>3</v>
      </c>
      <c r="I22" s="126">
        <v>1</v>
      </c>
      <c r="J22" s="15"/>
      <c r="K22" s="130">
        <f t="shared" si="2"/>
        <v>0</v>
      </c>
      <c r="L22" s="85"/>
      <c r="M22" s="174" t="s">
        <v>43</v>
      </c>
      <c r="N22" s="190" t="s">
        <v>44</v>
      </c>
    </row>
    <row r="23" spans="1:15" s="10" customFormat="1" ht="58.5" customHeight="1" x14ac:dyDescent="0.2">
      <c r="A23" s="20"/>
      <c r="B23" s="20"/>
      <c r="C23" s="37"/>
      <c r="D23" s="31"/>
      <c r="E23" s="65"/>
      <c r="F23" s="120">
        <f t="shared" si="1"/>
        <v>11</v>
      </c>
      <c r="G23" s="127" t="s">
        <v>37</v>
      </c>
      <c r="H23" s="126" t="s">
        <v>3</v>
      </c>
      <c r="I23" s="126">
        <v>2</v>
      </c>
      <c r="J23" s="15"/>
      <c r="K23" s="130">
        <f t="shared" si="2"/>
        <v>0</v>
      </c>
      <c r="L23" s="85"/>
      <c r="M23" s="174" t="s">
        <v>43</v>
      </c>
      <c r="N23" s="190" t="s">
        <v>44</v>
      </c>
    </row>
    <row r="24" spans="1:15" ht="60.75" customHeight="1" x14ac:dyDescent="0.2">
      <c r="A24" s="18"/>
      <c r="B24" s="18"/>
      <c r="C24" s="38"/>
      <c r="D24" s="32"/>
      <c r="E24" s="66"/>
      <c r="F24" s="120">
        <f t="shared" si="1"/>
        <v>12</v>
      </c>
      <c r="G24" s="124" t="s">
        <v>38</v>
      </c>
      <c r="H24" s="126" t="s">
        <v>3</v>
      </c>
      <c r="I24" s="126">
        <v>1</v>
      </c>
      <c r="J24" s="12"/>
      <c r="K24" s="130">
        <f t="shared" si="2"/>
        <v>0</v>
      </c>
      <c r="L24" s="85"/>
      <c r="M24" s="174" t="s">
        <v>43</v>
      </c>
      <c r="N24" s="190" t="s">
        <v>44</v>
      </c>
      <c r="O24" s="10"/>
    </row>
    <row r="25" spans="1:15" s="14" customFormat="1" ht="88.5" customHeight="1" x14ac:dyDescent="0.2">
      <c r="A25" s="21"/>
      <c r="B25" s="21"/>
      <c r="C25" s="38"/>
      <c r="D25" s="33"/>
      <c r="E25" s="67"/>
      <c r="F25" s="120">
        <f t="shared" si="1"/>
        <v>13</v>
      </c>
      <c r="G25" s="124" t="s">
        <v>26</v>
      </c>
      <c r="H25" s="121" t="s">
        <v>3</v>
      </c>
      <c r="I25" s="121">
        <v>14</v>
      </c>
      <c r="J25" s="13"/>
      <c r="K25" s="130">
        <f t="shared" si="2"/>
        <v>0</v>
      </c>
      <c r="L25" s="85"/>
      <c r="M25" s="174" t="s">
        <v>43</v>
      </c>
      <c r="N25" s="190" t="s">
        <v>44</v>
      </c>
      <c r="O25" s="10"/>
    </row>
    <row r="26" spans="1:15" s="11" customFormat="1" ht="55.5" customHeight="1" x14ac:dyDescent="0.2">
      <c r="A26" s="22"/>
      <c r="B26" s="22"/>
      <c r="C26" s="39"/>
      <c r="D26" s="34"/>
      <c r="E26" s="68"/>
      <c r="F26" s="120">
        <f>1+F25</f>
        <v>14</v>
      </c>
      <c r="G26" s="144" t="s">
        <v>15</v>
      </c>
      <c r="H26" s="121" t="s">
        <v>3</v>
      </c>
      <c r="I26" s="121">
        <v>14</v>
      </c>
      <c r="J26" s="13"/>
      <c r="K26" s="130">
        <f t="shared" si="2"/>
        <v>0</v>
      </c>
      <c r="L26" s="85"/>
      <c r="M26" s="174" t="s">
        <v>43</v>
      </c>
      <c r="N26" s="190" t="s">
        <v>44</v>
      </c>
      <c r="O26" s="16"/>
    </row>
    <row r="27" spans="1:15" ht="59.25" customHeight="1" x14ac:dyDescent="0.2">
      <c r="A27" s="18"/>
      <c r="B27" s="18"/>
      <c r="C27" s="38"/>
      <c r="D27" s="32"/>
      <c r="E27" s="66"/>
      <c r="F27" s="120">
        <f>1+F26</f>
        <v>15</v>
      </c>
      <c r="G27" s="127" t="s">
        <v>13</v>
      </c>
      <c r="H27" s="128" t="s">
        <v>3</v>
      </c>
      <c r="I27" s="126">
        <v>14</v>
      </c>
      <c r="J27" s="8"/>
      <c r="K27" s="130">
        <f t="shared" si="2"/>
        <v>0</v>
      </c>
      <c r="L27" s="85"/>
      <c r="M27" s="174" t="s">
        <v>43</v>
      </c>
      <c r="N27" s="190" t="s">
        <v>44</v>
      </c>
    </row>
    <row r="28" spans="1:15" s="14" customFormat="1" ht="63.75" x14ac:dyDescent="0.2">
      <c r="A28" s="21"/>
      <c r="B28" s="21"/>
      <c r="C28" s="38"/>
      <c r="D28" s="33"/>
      <c r="E28" s="66"/>
      <c r="F28" s="120">
        <f>1+F27</f>
        <v>16</v>
      </c>
      <c r="G28" s="144" t="s">
        <v>14</v>
      </c>
      <c r="H28" s="121" t="s">
        <v>3</v>
      </c>
      <c r="I28" s="121">
        <v>1</v>
      </c>
      <c r="J28" s="9"/>
      <c r="K28" s="130">
        <f t="shared" si="2"/>
        <v>0</v>
      </c>
      <c r="L28" s="85"/>
      <c r="M28" s="174" t="s">
        <v>43</v>
      </c>
      <c r="N28" s="190" t="s">
        <v>44</v>
      </c>
    </row>
    <row r="29" spans="1:15" s="14" customFormat="1" ht="63.75" x14ac:dyDescent="0.2">
      <c r="A29" s="21"/>
      <c r="B29" s="21"/>
      <c r="C29" s="38"/>
      <c r="D29" s="33"/>
      <c r="E29" s="95"/>
      <c r="F29" s="120">
        <f t="shared" si="1"/>
        <v>17</v>
      </c>
      <c r="G29" s="129" t="s">
        <v>1</v>
      </c>
      <c r="H29" s="121" t="s">
        <v>3</v>
      </c>
      <c r="I29" s="121">
        <v>1</v>
      </c>
      <c r="J29" s="13"/>
      <c r="K29" s="130">
        <f t="shared" si="2"/>
        <v>0</v>
      </c>
      <c r="L29" s="85"/>
      <c r="M29" s="174" t="s">
        <v>43</v>
      </c>
      <c r="N29" s="190" t="s">
        <v>44</v>
      </c>
    </row>
    <row r="30" spans="1:15" ht="18" customHeight="1" x14ac:dyDescent="0.2">
      <c r="A30" s="18"/>
      <c r="B30" s="18"/>
      <c r="C30" s="38"/>
      <c r="D30" s="32"/>
      <c r="E30" s="69"/>
      <c r="F30" s="73" t="s">
        <v>27</v>
      </c>
      <c r="G30" s="45"/>
      <c r="H30" s="45"/>
      <c r="I30" s="45"/>
      <c r="J30" s="45"/>
      <c r="K30" s="45"/>
      <c r="L30" s="45"/>
      <c r="M30" s="182"/>
      <c r="N30" s="102"/>
      <c r="O30" s="41"/>
    </row>
    <row r="31" spans="1:15" x14ac:dyDescent="0.2">
      <c r="A31" s="18"/>
      <c r="B31" s="18"/>
      <c r="C31" s="38"/>
      <c r="D31" s="32"/>
      <c r="E31" s="69"/>
      <c r="F31" s="191"/>
      <c r="G31" s="191"/>
      <c r="H31" s="191"/>
      <c r="I31" s="191"/>
      <c r="J31" s="191"/>
      <c r="K31" s="191"/>
      <c r="L31" s="84"/>
      <c r="M31" s="183"/>
      <c r="N31" s="103"/>
      <c r="O31" s="41"/>
    </row>
    <row r="32" spans="1:15" ht="103.5" customHeight="1" x14ac:dyDescent="0.2">
      <c r="A32" s="18"/>
      <c r="B32" s="18"/>
      <c r="C32" s="38"/>
      <c r="D32" s="32"/>
      <c r="E32" s="69"/>
      <c r="F32" s="112">
        <f>1+F29</f>
        <v>18</v>
      </c>
      <c r="G32" s="113" t="s">
        <v>52</v>
      </c>
      <c r="H32" s="114" t="s">
        <v>3</v>
      </c>
      <c r="I32" s="114">
        <v>1</v>
      </c>
      <c r="J32" s="7"/>
      <c r="K32" s="117">
        <f>J32*I32</f>
        <v>0</v>
      </c>
      <c r="L32" s="85"/>
      <c r="M32" s="174" t="s">
        <v>43</v>
      </c>
      <c r="N32" s="190" t="s">
        <v>44</v>
      </c>
    </row>
    <row r="33" spans="1:14" ht="63.75" x14ac:dyDescent="0.2">
      <c r="A33" s="18"/>
      <c r="B33" s="18"/>
      <c r="C33" s="38"/>
      <c r="D33" s="32"/>
      <c r="E33" s="69"/>
      <c r="F33" s="115">
        <f t="shared" si="1"/>
        <v>19</v>
      </c>
      <c r="G33" s="145" t="s">
        <v>17</v>
      </c>
      <c r="H33" s="116" t="s">
        <v>3</v>
      </c>
      <c r="I33" s="116">
        <v>1</v>
      </c>
      <c r="J33" s="74"/>
      <c r="K33" s="117">
        <f>J33*I33</f>
        <v>0</v>
      </c>
      <c r="L33" s="85"/>
      <c r="M33" s="174" t="s">
        <v>43</v>
      </c>
      <c r="N33" s="190" t="s">
        <v>44</v>
      </c>
    </row>
    <row r="34" spans="1:14" ht="22.5" customHeight="1" x14ac:dyDescent="0.2">
      <c r="A34" s="18"/>
      <c r="B34" s="18"/>
      <c r="C34" s="38"/>
      <c r="D34" s="97"/>
      <c r="E34" s="76"/>
      <c r="F34" s="78" t="s">
        <v>28</v>
      </c>
      <c r="G34" s="76"/>
      <c r="H34" s="76"/>
      <c r="I34" s="76"/>
      <c r="J34" s="76"/>
      <c r="K34" s="86">
        <f>SUM(K11:K33)</f>
        <v>0</v>
      </c>
      <c r="L34" s="92"/>
      <c r="M34" s="184"/>
      <c r="N34" s="93"/>
    </row>
    <row r="35" spans="1:14" ht="18" customHeight="1" x14ac:dyDescent="0.2">
      <c r="A35" s="18"/>
      <c r="B35" s="18"/>
      <c r="C35" s="38"/>
      <c r="D35" s="35"/>
      <c r="E35" s="70"/>
      <c r="F35" s="75" t="s">
        <v>21</v>
      </c>
      <c r="G35" s="104"/>
      <c r="H35" s="105"/>
      <c r="I35" s="105"/>
      <c r="J35" s="106"/>
      <c r="K35" s="106"/>
      <c r="L35" s="106"/>
      <c r="M35" s="185"/>
      <c r="N35" s="94"/>
    </row>
    <row r="36" spans="1:14" ht="139.5" customHeight="1" x14ac:dyDescent="0.2">
      <c r="A36" s="18"/>
      <c r="B36" s="18"/>
      <c r="C36" s="38"/>
      <c r="D36" s="35"/>
      <c r="E36" s="70"/>
      <c r="F36" s="108">
        <f>1+F33</f>
        <v>20</v>
      </c>
      <c r="G36" s="173" t="s">
        <v>45</v>
      </c>
      <c r="H36" s="109" t="s">
        <v>3</v>
      </c>
      <c r="I36" s="110">
        <v>1</v>
      </c>
      <c r="J36" s="17"/>
      <c r="K36" s="111">
        <f>J36*I36</f>
        <v>0</v>
      </c>
      <c r="L36" s="85"/>
      <c r="M36" s="174" t="s">
        <v>43</v>
      </c>
      <c r="N36" s="190" t="s">
        <v>44</v>
      </c>
    </row>
    <row r="37" spans="1:14" ht="143.25" customHeight="1" x14ac:dyDescent="0.2">
      <c r="A37" s="18"/>
      <c r="B37" s="18"/>
      <c r="C37" s="38"/>
      <c r="D37" s="35"/>
      <c r="E37" s="70"/>
      <c r="F37" s="108">
        <f t="shared" si="1"/>
        <v>21</v>
      </c>
      <c r="G37" s="173" t="s">
        <v>46</v>
      </c>
      <c r="H37" s="109" t="s">
        <v>3</v>
      </c>
      <c r="I37" s="110">
        <v>1</v>
      </c>
      <c r="J37" s="17"/>
      <c r="K37" s="111">
        <f>J37*I37</f>
        <v>0</v>
      </c>
      <c r="L37" s="85"/>
      <c r="M37" s="174" t="s">
        <v>43</v>
      </c>
      <c r="N37" s="190" t="s">
        <v>44</v>
      </c>
    </row>
    <row r="38" spans="1:14" ht="175.5" customHeight="1" x14ac:dyDescent="0.2">
      <c r="A38" s="18"/>
      <c r="B38" s="18"/>
      <c r="C38" s="38"/>
      <c r="D38" s="35"/>
      <c r="E38" s="70"/>
      <c r="F38" s="108">
        <f t="shared" si="1"/>
        <v>22</v>
      </c>
      <c r="G38" s="173" t="s">
        <v>48</v>
      </c>
      <c r="H38" s="109" t="s">
        <v>3</v>
      </c>
      <c r="I38" s="110">
        <v>6</v>
      </c>
      <c r="J38" s="17"/>
      <c r="K38" s="111">
        <f>J38*I38</f>
        <v>0</v>
      </c>
      <c r="L38" s="85"/>
      <c r="M38" s="174" t="s">
        <v>43</v>
      </c>
      <c r="N38" s="190" t="s">
        <v>44</v>
      </c>
    </row>
    <row r="39" spans="1:14" ht="187.5" customHeight="1" x14ac:dyDescent="0.2">
      <c r="A39" s="18"/>
      <c r="B39" s="18"/>
      <c r="C39" s="38"/>
      <c r="D39" s="35"/>
      <c r="E39" s="70"/>
      <c r="F39" s="108">
        <f t="shared" si="1"/>
        <v>23</v>
      </c>
      <c r="G39" s="173" t="s">
        <v>49</v>
      </c>
      <c r="H39" s="109" t="s">
        <v>3</v>
      </c>
      <c r="I39" s="110">
        <v>2</v>
      </c>
      <c r="J39" s="17"/>
      <c r="K39" s="111">
        <f>J39*I39</f>
        <v>0</v>
      </c>
      <c r="L39" s="85"/>
      <c r="M39" s="174" t="s">
        <v>43</v>
      </c>
      <c r="N39" s="190" t="s">
        <v>44</v>
      </c>
    </row>
    <row r="40" spans="1:14" ht="144.75" customHeight="1" x14ac:dyDescent="0.2">
      <c r="A40" s="18"/>
      <c r="B40" s="18"/>
      <c r="C40" s="38"/>
      <c r="D40" s="35"/>
      <c r="E40" s="71"/>
      <c r="F40" s="108">
        <f t="shared" si="1"/>
        <v>24</v>
      </c>
      <c r="G40" s="173" t="s">
        <v>47</v>
      </c>
      <c r="H40" s="109" t="s">
        <v>3</v>
      </c>
      <c r="I40" s="110">
        <v>14</v>
      </c>
      <c r="J40" s="17"/>
      <c r="K40" s="111">
        <f>J40*I40</f>
        <v>0</v>
      </c>
      <c r="L40" s="85"/>
      <c r="M40" s="174" t="s">
        <v>43</v>
      </c>
      <c r="N40" s="190" t="s">
        <v>44</v>
      </c>
    </row>
    <row r="41" spans="1:14" ht="18" customHeight="1" x14ac:dyDescent="0.2">
      <c r="A41" s="26"/>
      <c r="B41" s="27"/>
      <c r="C41" s="40"/>
      <c r="D41" s="81"/>
      <c r="E41" s="79"/>
      <c r="F41" s="80" t="s">
        <v>28</v>
      </c>
      <c r="G41" s="79"/>
      <c r="H41" s="79"/>
      <c r="I41" s="79"/>
      <c r="J41" s="79"/>
      <c r="K41" s="87">
        <f>SUM(K36:K40)</f>
        <v>0</v>
      </c>
      <c r="L41" s="90"/>
      <c r="M41" s="186"/>
      <c r="N41" s="91"/>
    </row>
    <row r="42" spans="1:14" ht="21" customHeight="1" x14ac:dyDescent="0.2">
      <c r="A42" s="28"/>
      <c r="B42" s="29"/>
      <c r="C42" s="107"/>
      <c r="D42" s="146"/>
      <c r="E42" s="146"/>
      <c r="F42" s="192" t="s">
        <v>30</v>
      </c>
      <c r="G42" s="192"/>
      <c r="H42" s="147"/>
      <c r="I42" s="148"/>
      <c r="J42" s="149" t="s">
        <v>16</v>
      </c>
      <c r="K42" s="150">
        <f>K41+K34</f>
        <v>0</v>
      </c>
      <c r="L42" s="151"/>
      <c r="M42" s="187"/>
      <c r="N42" s="152"/>
    </row>
    <row r="43" spans="1:14" x14ac:dyDescent="0.2">
      <c r="A43" s="18"/>
      <c r="B43" s="23"/>
      <c r="C43" s="153"/>
      <c r="D43" s="154"/>
      <c r="E43" s="154"/>
      <c r="F43" s="193"/>
      <c r="G43" s="193"/>
      <c r="H43" s="155"/>
      <c r="I43" s="156"/>
      <c r="J43" s="157"/>
      <c r="K43" s="158"/>
      <c r="L43" s="159"/>
      <c r="M43" s="188"/>
      <c r="N43" s="160"/>
    </row>
    <row r="44" spans="1:14" ht="22.5" customHeight="1" thickBot="1" x14ac:dyDescent="0.25">
      <c r="A44" s="18"/>
      <c r="B44" s="18"/>
      <c r="C44" s="161"/>
      <c r="D44" s="162"/>
      <c r="E44" s="162"/>
      <c r="F44" s="194"/>
      <c r="G44" s="194"/>
      <c r="H44" s="163"/>
      <c r="I44" s="164"/>
      <c r="J44" s="165" t="s">
        <v>29</v>
      </c>
      <c r="K44" s="166">
        <f>K42*1.21</f>
        <v>0</v>
      </c>
      <c r="L44" s="167"/>
      <c r="M44" s="189"/>
      <c r="N44" s="168"/>
    </row>
    <row r="45" spans="1:14" ht="15" customHeight="1" x14ac:dyDescent="0.2"/>
    <row r="46" spans="1:14" ht="47.25" customHeight="1" x14ac:dyDescent="0.2">
      <c r="A46" s="18"/>
      <c r="B46" s="96"/>
      <c r="C46" s="172" t="s">
        <v>31</v>
      </c>
      <c r="D46" s="169"/>
      <c r="E46" s="170"/>
      <c r="F46" s="171"/>
      <c r="G46" s="195" t="s">
        <v>32</v>
      </c>
      <c r="H46" s="196"/>
      <c r="I46" s="196"/>
      <c r="J46" s="196"/>
      <c r="K46" s="196"/>
      <c r="L46" s="196"/>
      <c r="M46" s="196"/>
      <c r="N46" s="197"/>
    </row>
  </sheetData>
  <mergeCells count="9">
    <mergeCell ref="F31:K31"/>
    <mergeCell ref="F42:G44"/>
    <mergeCell ref="G46:N46"/>
    <mergeCell ref="C2:N2"/>
    <mergeCell ref="C3:N3"/>
    <mergeCell ref="F6:N6"/>
    <mergeCell ref="F8:N8"/>
    <mergeCell ref="F17:N17"/>
    <mergeCell ref="F10:K10"/>
  </mergeCells>
  <phoneticPr fontId="0" type="noConversion"/>
  <pageMargins left="0.31496062992125984" right="0.15748031496062992" top="0.39370078740157483" bottom="0.19685039370078741" header="0.39370078740157483" footer="0.15748031496062992"/>
  <pageSetup paperSize="8" scale="30" fitToHeight="4"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Jazyková laboratoř</vt:lpstr>
      <vt:lpstr>'Jazyková laboratoř'!Názvy_tisku</vt:lpstr>
      <vt:lpstr>'Jazyková laboratoř'!Oblast_tisku</vt:lpstr>
    </vt:vector>
  </TitlesOfParts>
  <Company>AV Media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Smolík</dc:creator>
  <cp:lastModifiedBy>Marta Löfflerová</cp:lastModifiedBy>
  <cp:lastPrinted>2021-03-10T12:01:16Z</cp:lastPrinted>
  <dcterms:created xsi:type="dcterms:W3CDTF">2005-01-25T11:48:09Z</dcterms:created>
  <dcterms:modified xsi:type="dcterms:W3CDTF">2021-03-29T11:22:13Z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