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32760" windowHeight="20475" tabRatio="205" activeTab="0"/>
  </bookViews>
  <sheets>
    <sheet name="OZ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<sst xmlns="http://schemas.openxmlformats.org/spreadsheetml/2006/main" count="14" uniqueCount="14">
  <si>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OCEL B500B</t>
  </si>
  <si>
    <t>POL.</t>
  </si>
  <si>
    <t>Ć</t>
  </si>
  <si>
    <t>DÉLKA</t>
  </si>
  <si>
    <t>KS</t>
  </si>
  <si>
    <t>DÉLKA DLE PROFILU [m]</t>
  </si>
  <si>
    <t>[mm]</t>
  </si>
  <si>
    <t>DÉLKA DLE PROFILŮ</t>
  </si>
  <si>
    <t>[m]</t>
  </si>
  <si>
    <t>HMOTNOST 1bm</t>
  </si>
  <si>
    <t>[kg]</t>
  </si>
  <si>
    <t>HMOTNOST DLE PROFILŮ  [kg]</t>
  </si>
  <si>
    <t>HMOTNOST CELKEM  [kg]</t>
  </si>
  <si>
    <t>VÝPIS VÝZTUŽE OPĚRNÉ STĚNY OZ2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</si>
</sst>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0.0"/>
  </numFmts>
  <fonts count="42">
    <font>
      <sz val="10"/>
      <name val="Arial CE"/>
      <family val="2"/>
    </font>
    <font>
      <sz val="10"/>
      <name val="Arial"/>
      <family val="0"/>
    </font>
    <font>
      <b/>
      <sz val="20"/>
      <name val="Times New Roman CE"/>
      <family val="1"/>
    </font>
    <font>
      <b/>
      <sz val="10"/>
      <name val="Arial CE"/>
      <family val="2"/>
    </font>
    <font>
      <b/>
      <sz val="10"/>
      <name val="Symbol"/>
      <family val="1"/>
    </font>
    <font>
      <b/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60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8"/>
      <name val="Aptos Narrow"/>
      <family val="2"/>
    </font>
    <font>
      <sz val="12"/>
      <color theme="1"/>
      <name val="Aptos Narrow"/>
      <family val="2"/>
    </font>
    <font>
      <b/>
      <sz val="12"/>
      <color theme="1"/>
      <name val="Aptos Narrow"/>
      <family val="2"/>
    </font>
    <font>
      <b/>
      <sz val="12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2"/>
      <color rgb="FF9C5700"/>
      <name val="Aptos Narrow"/>
      <family val="2"/>
    </font>
    <font>
      <sz val="12"/>
      <color rgb="FFFA7D00"/>
      <name val="Aptos Narrow"/>
      <family val="2"/>
    </font>
    <font>
      <sz val="12"/>
      <color rgb="FF006100"/>
      <name val="Aptos Narrow"/>
      <family val="2"/>
    </font>
    <font>
      <sz val="12"/>
      <color rgb="FF9C0006"/>
      <name val="Aptos Narrow"/>
      <family val="2"/>
    </font>
    <font>
      <sz val="12"/>
      <color rgb="FFFF0000"/>
      <name val="Aptos Narrow"/>
      <family val="2"/>
    </font>
    <font>
      <sz val="12"/>
      <color rgb="FF3F3F76"/>
      <name val="Aptos Narrow"/>
      <family val="2"/>
    </font>
    <font>
      <b/>
      <sz val="12"/>
      <color rgb="FFFA7D00"/>
      <name val="Aptos Narrow"/>
      <family val="2"/>
    </font>
    <font>
      <b/>
      <sz val="12"/>
      <color rgb="FF3F3F3F"/>
      <name val="Aptos Narrow"/>
      <family val="2"/>
    </font>
    <font>
      <i/>
      <sz val="12"/>
      <color rgb="FF7F7F7F"/>
      <name val="Aptos Narrow"/>
      <family val="2"/>
    </font>
    <font>
      <sz val="12"/>
      <color theme="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right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F37" sqref="F37"/>
    </sheetView>
  </sheetViews>
  <sheetFormatPr defaultColWidth="8.875" defaultRowHeight="12.75"/>
  <cols>
    <col min="1" max="2" width="5.75390625" style="0" customWidth="1"/>
    <col min="3" max="3" width="9.75390625" style="0" customWidth="1"/>
    <col min="4" max="4" width="6.75390625" style="0" customWidth="1"/>
    <col min="5" max="8" width="11.75390625" style="0" customWidth="1"/>
    <col min="9" max="11" width="9.75390625" style="0" customWidth="1"/>
  </cols>
  <sheetData>
    <row r="1" spans="1:9" ht="30" customHeight="1">
      <c r="A1" s="1" t="s">
        <v>13</v>
      </c>
      <c r="I1" s="29"/>
    </row>
    <row r="2" spans="1:8" ht="19.5" customHeight="1">
      <c r="A2" s="2"/>
      <c r="B2" s="3"/>
      <c r="C2" s="3"/>
      <c r="D2" s="3"/>
      <c r="E2" s="30" t="s">
        <v>0</v>
      </c>
      <c r="F2" s="30"/>
      <c r="G2" s="30"/>
      <c r="H2" s="30"/>
    </row>
    <row r="3" spans="1:8" ht="19.5" customHeight="1">
      <c r="A3" s="4" t="s">
        <v>1</v>
      </c>
      <c r="B3" s="5" t="s">
        <v>2</v>
      </c>
      <c r="C3" s="6" t="s">
        <v>3</v>
      </c>
      <c r="D3" s="6" t="s">
        <v>4</v>
      </c>
      <c r="E3" s="31" t="s">
        <v>5</v>
      </c>
      <c r="F3" s="31"/>
      <c r="G3" s="31"/>
      <c r="H3" s="31"/>
    </row>
    <row r="4" spans="1:8" ht="19.5" customHeight="1">
      <c r="A4" s="7"/>
      <c r="B4" s="8"/>
      <c r="C4" s="9" t="s">
        <v>6</v>
      </c>
      <c r="D4" s="8"/>
      <c r="E4" s="9">
        <v>6</v>
      </c>
      <c r="F4" s="9">
        <v>10</v>
      </c>
      <c r="G4" s="9">
        <v>12</v>
      </c>
      <c r="H4" s="10">
        <v>16</v>
      </c>
    </row>
    <row r="5" ht="6" customHeight="1"/>
    <row r="6" spans="1:8" ht="19.5" customHeight="1">
      <c r="A6" s="11">
        <v>1</v>
      </c>
      <c r="B6" s="12">
        <v>16</v>
      </c>
      <c r="C6" s="12">
        <v>1990</v>
      </c>
      <c r="D6" s="13">
        <f>34+92+90+56</f>
        <v>272</v>
      </c>
      <c r="E6" s="14">
        <f>IF(B6=E4,C6*D6/1000,"")</f>
      </c>
      <c r="F6" s="15">
        <f>IF(B6=F4,C6*D6/1000,"")</f>
      </c>
      <c r="G6" s="15">
        <f>IF(B6=G4,C6*D6/1000,"")</f>
      </c>
      <c r="H6" s="15">
        <f>IF(B6=H4,C6*D6/1000,"")</f>
        <v>541.28</v>
      </c>
    </row>
    <row r="7" spans="1:8" ht="19.5" customHeight="1">
      <c r="A7" s="11">
        <f aca="true" t="shared" si="0" ref="A7:A22">A6+1</f>
        <v>2</v>
      </c>
      <c r="B7" s="12">
        <v>16</v>
      </c>
      <c r="C7" s="12">
        <v>1900</v>
      </c>
      <c r="D7" s="13">
        <f>112+58+22+22</f>
        <v>214</v>
      </c>
      <c r="E7" s="14">
        <f>IF(B7=E4,C7*D7/1000,"")</f>
      </c>
      <c r="F7" s="15">
        <f>IF(B7=F4,C7*D7/1000,"")</f>
      </c>
      <c r="G7" s="15">
        <f>IF(B7=G4,C7*D7/1000,"")</f>
      </c>
      <c r="H7" s="15">
        <f>IF(B7=H4,C7*D7/1000,"")</f>
        <v>406.6</v>
      </c>
    </row>
    <row r="8" spans="1:8" ht="19.5" customHeight="1">
      <c r="A8" s="11">
        <f t="shared" si="0"/>
        <v>3</v>
      </c>
      <c r="B8" s="12">
        <v>16</v>
      </c>
      <c r="C8" s="12">
        <v>3120</v>
      </c>
      <c r="D8" s="13">
        <f>56+56+29+29+11+11</f>
        <v>192</v>
      </c>
      <c r="E8" s="14">
        <f>IF(B8=E4,C8*D8/1000,"")</f>
      </c>
      <c r="F8" s="15">
        <f>IF(B8=F4,C8*D8/1000,"")</f>
      </c>
      <c r="G8" s="15">
        <f>IF(B8=G4,C8*D8/1000,"")</f>
      </c>
      <c r="H8" s="15">
        <f>IF(B8=H4,C8*D8/1000,"")</f>
        <v>599.04</v>
      </c>
    </row>
    <row r="9" spans="1:8" ht="19.5" customHeight="1">
      <c r="A9" s="11">
        <f t="shared" si="0"/>
        <v>4</v>
      </c>
      <c r="B9" s="12">
        <v>12</v>
      </c>
      <c r="C9" s="12">
        <v>1570</v>
      </c>
      <c r="D9" s="13">
        <f>56+29+11+11</f>
        <v>107</v>
      </c>
      <c r="E9" s="14">
        <f>IF(B9=E4,C9*D9/1000,"")</f>
      </c>
      <c r="F9" s="15">
        <f>IF(B9=F4,C9*D9/1000,"")</f>
      </c>
      <c r="G9" s="15">
        <f>IF(B9=G4,C9*D9/1000,"")</f>
        <v>167.99</v>
      </c>
      <c r="H9" s="15">
        <f>IF(B9=H4,C9*D9/1000,"")</f>
      </c>
    </row>
    <row r="10" spans="1:8" ht="19.5" customHeight="1">
      <c r="A10" s="11">
        <f t="shared" si="0"/>
        <v>5</v>
      </c>
      <c r="B10" s="12">
        <v>16</v>
      </c>
      <c r="C10" s="12">
        <v>2550</v>
      </c>
      <c r="D10" s="13">
        <f>16+16</f>
        <v>32</v>
      </c>
      <c r="E10" s="14">
        <f>IF(B10=E4,C10*D10/1000,"")</f>
      </c>
      <c r="F10" s="15">
        <f>IF(B10=F4,C10*D10/1000,"")</f>
      </c>
      <c r="G10" s="15">
        <f>IF(B10=G4,C10*D10/1000,"")</f>
      </c>
      <c r="H10" s="15">
        <f>IF(B10=H4,C10*D10/1000,"")</f>
        <v>81.6</v>
      </c>
    </row>
    <row r="11" spans="1:8" ht="19.5" customHeight="1">
      <c r="A11" s="11">
        <f t="shared" si="0"/>
        <v>6</v>
      </c>
      <c r="B11" s="12">
        <v>12</v>
      </c>
      <c r="C11" s="12">
        <v>3200</v>
      </c>
      <c r="D11" s="13">
        <v>16</v>
      </c>
      <c r="E11" s="14">
        <f>IF(B11=E4,C11*D11/1000,"")</f>
      </c>
      <c r="F11" s="15">
        <f>IF(B11=F4,C11*D11/1000,"")</f>
      </c>
      <c r="G11" s="15">
        <f>IF(B11=G4,C11*D11/1000,"")</f>
        <v>51.2</v>
      </c>
      <c r="H11" s="15">
        <f>IF(B11=H4,C11*D11/1000,"")</f>
      </c>
    </row>
    <row r="12" spans="1:8" ht="19.5" customHeight="1">
      <c r="A12" s="11">
        <f t="shared" si="0"/>
        <v>7</v>
      </c>
      <c r="B12" s="12">
        <v>12</v>
      </c>
      <c r="C12" s="12">
        <v>5350</v>
      </c>
      <c r="D12" s="13">
        <v>16</v>
      </c>
      <c r="E12" s="14">
        <f>IF(B12=E4,C12*D12/1000,"")</f>
      </c>
      <c r="F12" s="15">
        <f>IF(B12=F4,C12*D12/1000,"")</f>
      </c>
      <c r="G12" s="15">
        <f>IF(B12=G4,C12*D12/1000,"")</f>
        <v>85.6</v>
      </c>
      <c r="H12" s="15">
        <f>IF(B12=H4,C12*D12/1000,"")</f>
      </c>
    </row>
    <row r="13" spans="1:8" ht="19.5" customHeight="1">
      <c r="A13" s="11">
        <f t="shared" si="0"/>
        <v>8</v>
      </c>
      <c r="B13" s="12">
        <v>12</v>
      </c>
      <c r="C13" s="12">
        <v>645000</v>
      </c>
      <c r="D13" s="13">
        <v>1</v>
      </c>
      <c r="E13" s="14">
        <f>IF(B13=E4,C13*D13/1000,"")</f>
      </c>
      <c r="F13" s="15">
        <f>IF(B13=F4,C13*D13/1000,"")</f>
      </c>
      <c r="G13" s="15">
        <f>IF(B13=G4,C13*D13/1000,"")</f>
        <v>645</v>
      </c>
      <c r="H13" s="15">
        <f>IF(B13=H4,C13*D13/1000,"")</f>
      </c>
    </row>
    <row r="14" spans="1:8" ht="19.5" customHeight="1">
      <c r="A14" s="11">
        <f t="shared" si="0"/>
        <v>9</v>
      </c>
      <c r="B14" s="12">
        <v>12</v>
      </c>
      <c r="C14" s="12">
        <v>1530</v>
      </c>
      <c r="D14" s="13">
        <f>8+8</f>
        <v>16</v>
      </c>
      <c r="E14" s="14">
        <f>IF(B14=E4,C14*D14/1000,"")</f>
      </c>
      <c r="F14" s="15">
        <f>IF(B14=F4,C14*D14/1000,"")</f>
      </c>
      <c r="G14" s="15">
        <f>IF(B14=G4,C14*D14/1000,"")</f>
        <v>24.48</v>
      </c>
      <c r="H14" s="15">
        <f>IF(B14=H4,C14*D14/1000,"")</f>
      </c>
    </row>
    <row r="15" spans="1:8" ht="19.5" customHeight="1">
      <c r="A15" s="11">
        <f t="shared" si="0"/>
        <v>10</v>
      </c>
      <c r="B15" s="12">
        <v>12</v>
      </c>
      <c r="C15" s="12">
        <v>1600</v>
      </c>
      <c r="D15" s="13">
        <v>102</v>
      </c>
      <c r="E15" s="14">
        <f>IF(B15=E4,C15*D15/1000,"")</f>
      </c>
      <c r="F15" s="15">
        <f>IF(B15=F4,C15*D15/1000,"")</f>
      </c>
      <c r="G15" s="15">
        <f>IF(B15=G4,C15*D15/1000,"")</f>
        <v>163.2</v>
      </c>
      <c r="H15" s="15">
        <f>IF(B15=H4,C15*D15/1000,"")</f>
      </c>
    </row>
    <row r="16" spans="1:8" ht="19.5" customHeight="1">
      <c r="A16" s="11">
        <f t="shared" si="0"/>
        <v>11</v>
      </c>
      <c r="B16" s="12">
        <v>6</v>
      </c>
      <c r="C16" s="12">
        <v>670</v>
      </c>
      <c r="D16" s="13">
        <v>245</v>
      </c>
      <c r="E16" s="14">
        <f>IF(B16=E4,C16*D16/1000,"")</f>
        <v>164.15</v>
      </c>
      <c r="F16" s="15">
        <f>IF(B16=F4,C16*D16/1000,"")</f>
      </c>
      <c r="G16" s="15">
        <f>IF(B16=G4,C16*D16/1000,"")</f>
      </c>
      <c r="H16" s="15">
        <f>IF(B16=H4,C16*D16/1000,"")</f>
      </c>
    </row>
    <row r="17" spans="1:8" ht="19.5" customHeight="1">
      <c r="A17" s="11">
        <f t="shared" si="0"/>
        <v>12</v>
      </c>
      <c r="B17" s="12">
        <v>12</v>
      </c>
      <c r="C17" s="12">
        <v>4700</v>
      </c>
      <c r="D17" s="13">
        <v>16</v>
      </c>
      <c r="E17" s="14">
        <f>IF(B17=E4,C17*D17/1000,"")</f>
      </c>
      <c r="F17" s="15">
        <f>IF(B17=F4,C17*D17/1000,"")</f>
      </c>
      <c r="G17" s="15">
        <f>IF(B17=G4,C17*D17/1000,"")</f>
        <v>75.2</v>
      </c>
      <c r="H17" s="15">
        <f>IF(B17=H4,C17*D17/1000,"")</f>
      </c>
    </row>
    <row r="18" spans="1:8" ht="19.5" customHeight="1">
      <c r="A18" s="11">
        <f t="shared" si="0"/>
        <v>13</v>
      </c>
      <c r="B18" s="12">
        <v>12</v>
      </c>
      <c r="C18" s="12">
        <v>2220</v>
      </c>
      <c r="D18" s="13">
        <v>12</v>
      </c>
      <c r="E18" s="14">
        <f>IF(B18=E4,C18*D18/1000,"")</f>
      </c>
      <c r="F18" s="15">
        <f>IF(B18=F4,C18*D18/1000,"")</f>
      </c>
      <c r="G18" s="15">
        <f>IF(B18=G4,C18*D18/1000,"")</f>
        <v>26.64</v>
      </c>
      <c r="H18" s="15">
        <f>IF(B18=H4,C18*D18/1000,"")</f>
      </c>
    </row>
    <row r="19" spans="1:8" ht="19.5" customHeight="1">
      <c r="A19" s="11">
        <f t="shared" si="0"/>
        <v>14</v>
      </c>
      <c r="B19" s="12">
        <v>12</v>
      </c>
      <c r="C19" s="12">
        <v>4160</v>
      </c>
      <c r="D19" s="13">
        <v>24</v>
      </c>
      <c r="E19" s="14">
        <f>IF(B19=E4,C19*D19/1000,"")</f>
      </c>
      <c r="F19" s="15">
        <f>IF(B19=F4,C19*D19/1000,"")</f>
      </c>
      <c r="G19" s="15">
        <f>IF(B19=G4,C19*D19/1000,"")</f>
        <v>99.84</v>
      </c>
      <c r="H19" s="15">
        <f>IF(B19=H4,C19*D19/1000,"")</f>
      </c>
    </row>
    <row r="20" spans="1:8" ht="19.5" customHeight="1">
      <c r="A20" s="11">
        <f t="shared" si="0"/>
        <v>15</v>
      </c>
      <c r="B20" s="12">
        <v>16</v>
      </c>
      <c r="C20" s="12">
        <v>2300</v>
      </c>
      <c r="D20" s="13">
        <f>11+11</f>
        <v>22</v>
      </c>
      <c r="E20" s="14">
        <f>IF(B20=E4,C20*D20/1000,"")</f>
      </c>
      <c r="F20" s="15">
        <f>IF(B20=F4,C20*D20/1000,"")</f>
      </c>
      <c r="G20" s="15">
        <f>IF(B20=G4,C20*D20/1000,"")</f>
      </c>
      <c r="H20" s="15">
        <f>IF(B20=H4,C20*D20/1000,"")</f>
        <v>50.6</v>
      </c>
    </row>
    <row r="21" spans="1:8" ht="19.5" customHeight="1">
      <c r="A21" s="11">
        <f t="shared" si="0"/>
        <v>16</v>
      </c>
      <c r="B21" s="12">
        <v>16</v>
      </c>
      <c r="C21" s="12">
        <v>3400</v>
      </c>
      <c r="D21" s="13">
        <f>16+16</f>
        <v>32</v>
      </c>
      <c r="E21" s="14">
        <f>IF(B21=E4,C21*D21/1000,"")</f>
      </c>
      <c r="F21" s="15">
        <f>IF(B21=F4,C21*D21/1000,"")</f>
      </c>
      <c r="G21" s="15">
        <f>IF(B21=G4,C21*D21/1000,"")</f>
      </c>
      <c r="H21" s="15">
        <f>IF(B21=H4,C21*D21/1000,"")</f>
        <v>108.8</v>
      </c>
    </row>
    <row r="22" spans="1:8" ht="19.5" customHeight="1">
      <c r="A22" s="11">
        <f t="shared" si="0"/>
        <v>17</v>
      </c>
      <c r="B22" s="12">
        <v>12</v>
      </c>
      <c r="C22" s="12">
        <v>4700</v>
      </c>
      <c r="D22" s="13">
        <v>16</v>
      </c>
      <c r="E22" s="14">
        <f>IF(B22=E4,C22*D22/1000,"")</f>
      </c>
      <c r="F22" s="15">
        <f>IF(B22=F4,C22*D22/1000,"")</f>
      </c>
      <c r="G22" s="15">
        <f>IF(B22=G4,C22*D22/1000,"")</f>
        <v>75.2</v>
      </c>
      <c r="H22" s="15">
        <f>IF(B22=H4,C22*D22/1000,"")</f>
      </c>
    </row>
    <row r="23" spans="1:8" ht="19.5" customHeight="1" hidden="1">
      <c r="A23" s="11"/>
      <c r="B23" s="12"/>
      <c r="C23" s="12"/>
      <c r="D23" s="13"/>
      <c r="E23" s="14">
        <f>IF(B23=E4,C23*D23/1000,"")</f>
      </c>
      <c r="F23" s="15">
        <f>IF(B23=F4,C23*D23/1000,"")</f>
      </c>
      <c r="G23" s="15">
        <f>IF(B23=G4,C23*D23/1000,"")</f>
      </c>
      <c r="H23" s="15">
        <f>IF(B23=H4,C23*D23/1000,"")</f>
      </c>
    </row>
    <row r="24" spans="1:8" ht="19.5" customHeight="1" hidden="1">
      <c r="A24" s="11"/>
      <c r="B24" s="12"/>
      <c r="C24" s="12"/>
      <c r="D24" s="13"/>
      <c r="E24" s="14">
        <f>IF(B24=E4,C24*D24/1000,"")</f>
      </c>
      <c r="F24" s="15">
        <f>IF(B24=F4,C24*D24/1000,"")</f>
      </c>
      <c r="G24" s="15">
        <f>IF(B24=G4,C24*D24/1000,"")</f>
      </c>
      <c r="H24" s="15">
        <f>IF(B24=H4,C24*D24/1000,"")</f>
      </c>
    </row>
    <row r="25" spans="1:8" ht="19.5" customHeight="1">
      <c r="A25" s="16" t="s">
        <v>7</v>
      </c>
      <c r="B25" s="17"/>
      <c r="C25" s="17"/>
      <c r="D25" s="18" t="s">
        <v>8</v>
      </c>
      <c r="E25" s="19">
        <f>IF(SUM(E6:E24)=0,"",SUM(E6:E24))</f>
        <v>164.15</v>
      </c>
      <c r="F25" s="19">
        <f>IF(SUM(F6:F24)=0,"",SUM(F6:F24))</f>
      </c>
      <c r="G25" s="19">
        <f>IF(SUM(G6:G24)=0,"",SUM(G6:G24))</f>
        <v>1414.3500000000001</v>
      </c>
      <c r="H25" s="20">
        <f>IF(SUM(H6:H24)=0,"",SUM(H6:H24))</f>
        <v>1787.9199999999998</v>
      </c>
    </row>
    <row r="26" spans="1:8" ht="19.5" customHeight="1">
      <c r="A26" s="16" t="s">
        <v>9</v>
      </c>
      <c r="B26" s="17"/>
      <c r="C26" s="17"/>
      <c r="D26" s="18" t="s">
        <v>10</v>
      </c>
      <c r="E26" s="21">
        <f>IF(SUM(E6:E24)=0,"",((E4/1000)^2)*6165.375583)</f>
        <v>0.221953520988</v>
      </c>
      <c r="F26" s="22">
        <f>IF(SUM(F6:F24)=0,"",((F4/1000)^2)*6165.375583)</f>
      </c>
      <c r="G26" s="22">
        <f>IF(SUM(G6:G24)=0,"",((G4/1000)^2)*6165.375583)</f>
        <v>0.887814083952</v>
      </c>
      <c r="H26" s="23">
        <f>IF(SUM(H6:H24)=0,"",((H4/1000)^2)*6165.375583)</f>
        <v>1.578336149248</v>
      </c>
    </row>
    <row r="27" spans="1:8" ht="19.5" customHeight="1">
      <c r="A27" s="16" t="s">
        <v>11</v>
      </c>
      <c r="B27" s="17"/>
      <c r="C27" s="17"/>
      <c r="D27" s="24"/>
      <c r="E27" s="25">
        <f>IF(SUM(E6:E24)=0,"",E25*E26)</f>
        <v>36.4336704701802</v>
      </c>
      <c r="F27" s="26">
        <f>IF(SUM(F6:F24)=0,"",F25*F26)</f>
      </c>
      <c r="G27" s="26">
        <f>IF(SUM(G6:G24)=0,"",G25*G26)</f>
        <v>1255.6798496375113</v>
      </c>
      <c r="H27" s="27">
        <f>IF(SUM(H6:H24)=0,"",H25*H26)</f>
        <v>2821.9387679634838</v>
      </c>
    </row>
    <row r="28" spans="1:8" ht="30" customHeight="1">
      <c r="A28" s="28" t="s">
        <v>12</v>
      </c>
      <c r="B28" s="17"/>
      <c r="C28" s="17"/>
      <c r="D28" s="18"/>
      <c r="E28" s="32">
        <f>SUM(E27:H27)</f>
        <v>4114.052288071175</v>
      </c>
      <c r="F28" s="32"/>
      <c r="G28" s="32"/>
      <c r="H28" s="32"/>
    </row>
  </sheetData>
  <sheetProtection selectLockedCells="1" selectUnlockedCells="1"/>
  <mergeCells count="3">
    <mergeCell ref="E2:H2"/>
    <mergeCell ref="E3:H3"/>
    <mergeCell ref="E28:H28"/>
  </mergeCells>
  <conditionalFormatting sqref="E6:H27 I6:I24">
    <cfRule type="cellIs" priority="1" dxfId="0" operator="equal" stopIfTrue="1">
      <formula>"B6"</formula>
    </cfRule>
  </conditionalFormatting>
  <printOptions/>
  <pageMargins left="0.7875" right="0.7875" top="0.7875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Marta</dc:creator>
  <cp:keywords/>
  <dc:description/>
  <cp:lastModifiedBy>Löfflerová Marta</cp:lastModifiedBy>
  <dcterms:created xsi:type="dcterms:W3CDTF">2024-04-18T08:39:21Z</dcterms:created>
  <dcterms:modified xsi:type="dcterms:W3CDTF">2024-04-18T08:39:21Z</dcterms:modified>
  <cp:category/>
  <cp:version/>
  <cp:contentType/>
  <cp:contentStatus/>
</cp:coreProperties>
</file>