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bookViews>
    <workbookView xWindow="915" yWindow="690" windowWidth="19410" windowHeight="20115" activeTab="2"/>
  </bookViews>
  <sheets>
    <sheet name="Součet" sheetId="4" r:id="rId1"/>
    <sheet name="KONEKTIVITA" sheetId="1" r:id="rId2"/>
    <sheet name="Kabeláž" sheetId="2" r:id="rId3"/>
    <sheet name="IT + SW" sheetId="3" r:id="rId4"/>
  </sheets>
  <definedNames>
    <definedName name="_xlnm.Print_Area" localSheetId="2">'Kabeláž'!$A$1:$H$24</definedName>
    <definedName name="_xlnm.Print_Area" localSheetId="0">'Součet'!$A$1:$F$16</definedName>
  </definedNames>
  <calcPr calcId="191029"/>
  <extLst/>
</workbook>
</file>

<file path=xl/sharedStrings.xml><?xml version="1.0" encoding="utf-8"?>
<sst xmlns="http://schemas.openxmlformats.org/spreadsheetml/2006/main" count="203" uniqueCount="127">
  <si>
    <t xml:space="preserve">Pokud zadávací dokumentace obsahuje požadavky na určité obchodní názvy nebo odkazy na obchodní firmy, názvy nebo jména a příjmení nebo jsou pro jeho organizační složku příznačné, např. patenty a vynálezy, užitné vzory, normy, průmyslové vzory, ochranné známky nebo označení původu, účastník zadávacího řízení to při zpracování nabídky bude chápat jako vymezení kvalitativního standardu. V tomto případě je účastník zadávacího řízení oprávněn v nabídce uvést i jiné, kvalitativně a technicky obdobné řešení, které splňuje minimálně požadované standardy a odpovídá uvedeným parametrům. </t>
  </si>
  <si>
    <t>Konektivita - Základní škola Vítězství Mariánské Lázně</t>
  </si>
  <si>
    <t>Požadováné řešení musí být v plném souladu s dokumentem„STANDARD KONEKTIVITY ŠKOL“. Dodavatel se zavazuje zpracovat a předat podklady k prokázání splnění Standardu konektivity škol formou záveřečné technické zprávy.</t>
  </si>
  <si>
    <t>Název</t>
  </si>
  <si>
    <t>Popis - minimální požadavky</t>
  </si>
  <si>
    <t xml:space="preserve"> </t>
  </si>
  <si>
    <t>Mn.</t>
  </si>
  <si>
    <t>Cena/ks</t>
  </si>
  <si>
    <t>Cena bez DPH</t>
  </si>
  <si>
    <t>DPH 21%</t>
  </si>
  <si>
    <t>Cena s DPH</t>
  </si>
  <si>
    <t>Název výrobce a PN produktu (případně jiná specifikace)</t>
  </si>
  <si>
    <t>Firewall</t>
  </si>
  <si>
    <t>Firewall typu Next Generation, HTTP/HTTPS Web Filtering, Antivir/Antispam Services, loadballancing, aplikační kontrola na síťové úrovni, která umožňuje zobrazení využití webových aplikací, Advanced Malware Protection, Ochrana pomocí Intrusion Prevention (IPS) - možnost definování vlastních signatur, VPN, licence včetně podpory 24x7 na 5 let provozu, propustnost firewallu min. 10Gbps, NGFW propustnost alespoň 1 Gbps, Propustnost IPS min. 1,4 Gbps, IPsec VPN min. 6,5 Gbps, NetFlow, bez omezení počtu klientů, minimální počet portů: 1x console port, 1x USB port, 10x GbE port. Dodávka vč. instalace, implementace a dopravy</t>
  </si>
  <si>
    <t>ks</t>
  </si>
  <si>
    <t>Server</t>
  </si>
  <si>
    <r>
      <rPr>
        <sz val="9"/>
        <color theme="1"/>
        <rFont val="Calibri"/>
        <family val="2"/>
      </rPr>
      <t>umístění do Racku, velikost min. 2U, serverový CPU min. 8 jader a 18000</t>
    </r>
    <r>
      <rPr>
        <sz val="9"/>
        <color rgb="FFFF0000"/>
        <rFont val="Calibri"/>
        <family val="2"/>
      </rPr>
      <t xml:space="preserve"> </t>
    </r>
    <r>
      <rPr>
        <sz val="9"/>
        <color rgb="FF000000"/>
        <rFont val="Calibri"/>
        <family val="2"/>
      </rPr>
      <t>dle www.cpubenchmark.net v době podání nabídky, možnost osazení druhého CPU, paměť min. 64GB DDR4, složení disků minimálně 2x 2,5" SSD min. 960 GB SATA s certifikací pro servery a 4x 2,5" HDD min. 1,2TB SAS 10k rpm 12G, řadič s RAID 5 a s min. 4GB baterií zálohovanou cache, složení Lan portu min. 4x 1GE, možnost vzdáleného ovládání na HW úrovni s reálným náhledem na instalovaný OS, redundantní zdroj min. 500W.</t>
    </r>
  </si>
  <si>
    <t>soubor</t>
  </si>
  <si>
    <t>Implementační práce</t>
  </si>
  <si>
    <t xml:space="preserve">Součástí dodávky budou následující implementační práce: Předimplementační analýza provedení migrace, Instalace Hypervizoru, vytvoření VM s instalací dodávaného serverového OS, vytvoření doménového řešení na dodávané verzi serverového OS, konfigurace služeb serveru pro naplnění specifikace - Standard konektivity škol.pdf </t>
  </si>
  <si>
    <t>člověkoden</t>
  </si>
  <si>
    <t xml:space="preserve">Serverový OS </t>
  </si>
  <si>
    <t>Trvalá licence aktuálního serverového OS kompatibilního se stávajícím systémem školy Microsoft Windows Server s podporou Virtualizačního nosiče a licenci pro min. 2x VM, splňujíci specifické pravidla dle - Standard konektivity škol.pdf, včetně licence pro min. 50 ks zařízení</t>
  </si>
  <si>
    <t>Antivir - koncové zařízení</t>
  </si>
  <si>
    <t>komplexní antivirový, antimalware, antispyware systém pro koncové body PC/NTB/Tablety- X86/X64/ARM64, monitoring PC, personální firewall, personální IPS, ochrana před neautorizovaným zásahem na stanici, systém pro blokaci exploitů ZD ( java, MS Office, PDF ...), kontrola šifr. spojení, ochrana před zapojením stanice do Bootnetu, detekce rootkitů,  vzdálená správa- admin. konzole, podpora Windows 7/10/11, Linux, MacOS, Android, aktualizace na dobu min. 5 let,  podpora v českém jazyce.</t>
  </si>
  <si>
    <t>Antivir - Server</t>
  </si>
  <si>
    <t>Antivirový systém pro kontrolu hrozeb, aktualizace online, antivir, podpora Windows Server 2019, 2022, aktualizace na dobu min. 5 let, ESET Server Security pro Microsoft Windows Server nebo obdobný</t>
  </si>
  <si>
    <t>SW nástroj pro administraci uživatelských účtů</t>
  </si>
  <si>
    <t>Základní požadované vlastnosti:
prostředí v Češtině, včetně podpory v českém jazyce, možnost nasazení jako Virtual Appliance nebo HW box.
Integrovaný Service Desk, Integrované napojení na externí SMS bránu.
Možnost nastavení správcovských rolí: - Globální správce; - Administrátor s omezenými právy pouze na vybrané skupiny (vytváření účtů, resety hesel, omezení přístupu apod.) s možnosti jednotlivé práva přidávat či odebírat globálním správcem
Uživatelské rozhraní pro zakládání a rušení uživatelských účtů, skupin zabezpečení, organizačních jednotek
Uživatelské rozhraní pro importování uživatelských účty z Bakalářů, Školy OnLine
Možnost hromadného i jednotlivého resetu hesla s možností odeslání hesla přes SMS bránu, nebo vytvoření tiskové sestavy pro tisk hesel a následné odstřižení pro předání jednotlivým uživatelům
Možnost editace uživatelské e-mailové adresy
Možnost vytvářet hostovské účty pro návštěvy školy s časovým omezením a omezeným přístupem pouze do internetu. Možnost generování hesla a odesláním formou SMS včetně informace o délce platnosti účtu.
Uživatelská editace vyučovacích hodin a přestávek (z důvodu blokací internetu pouze na jednu vyučovací hodinu)
Možnost zablokovat přístup k internetu přes účet správce pro danou skupinu s možností rychlého výběru na jak dlouho (min. 1 vyučovací hodina – právě probíhající, 1 den – do konce kalendářního dne, trvale, výběr období od-do )
Možnost omezovat přístup na webové stránky s nevhodným obsahem dle definovaných kategorií po skupinách.
Cena včetně instalace, konfigurace a dopravy.</t>
  </si>
  <si>
    <t>Systém pro Logování</t>
  </si>
  <si>
    <t>Systém pro Logování a Monitorování - Netflow Collector, software určený ke sběru dat a jejich ukládání v časové ose min. 3. měs. Logování přístupu uživatelů do sítě umožňující dohledání vazeb IP adresa – čas – uživatel, Spolupracující s Identity Managementem, parametry dle specifikace standard konektivity škol.pdf. Instalace na Server formou VM. Cena včetně instalace a konfigurace.</t>
  </si>
  <si>
    <t>Síťový přepínač - typ 1</t>
  </si>
  <si>
    <t>Switch 48G + 4SFP port - min. 48x 10/100/1000BASE-T Port, 4x 1G SFP port, interní AC, Switching Capacity min. 104 Gbps, podpora IEEE 802.1X, IEEE 802.1Q, IEEE 802.1S, možnost uložení více konfiguračních souborů, Centralizovaná správa podporující automatickou konfiguraci, řízení a náhled na přepínače formou grafického rozhraní s licencí pro až 25 přepínačů v ceně. Cena včetně instalace, konfigurace a dopravy.</t>
  </si>
  <si>
    <t>Síťový přepínač - typ 2</t>
  </si>
  <si>
    <t>Switch 24G + 4SFP port - min. 24x 10/100/1000BASE-T Port a 4x 1G SFP port, min. 370W CL4 PoE, interní AC, Switching Capacity min. 56 Gbps, podpora IEEE 802.1X, IEEE 802.1Q, IEEE 802.1S, možnost uložení více konfiguračních souborů, Centralizovaná správa podporující automatickou konfiguraci, řízení a náhled na přepínače formou grafického rozhraní s licencí pro až 25 přepínačů v ceně. Cena včetně instalace, konfigurace a dopravy.</t>
  </si>
  <si>
    <t>Switch 24G + 4SFP port - min. 24x 10/100/1000BASE-T Port a 4x 1G SFP port, interní AC, Switching Capacity min. 56 Gbps, podpora IEEE 802.1X, IEEE 802.1Q, IEEE 802.1S, možnost uložení více konfiguračních souborů, Centralizovaná správa podporující automatickou konfiguraci, řízení a náhled na přepínače formou grafického rozhraní s licencí pro až 25 přepínačů v ceně. Cena včetně instalace, konfigurace a dopravy.</t>
  </si>
  <si>
    <t>SFP modul</t>
  </si>
  <si>
    <t>SFP transceiver 1,25G, LR, 1310nm, LC dupl. kompatibilní s dodávanými síťovými přepínači. Cena včetně instalace, konfigurace a dopravy.</t>
  </si>
  <si>
    <t xml:space="preserve">Access point </t>
  </si>
  <si>
    <t>wifi AP pro pokrytí WiFi signálem 2,4GHz i 5GHz s plnou podporou norem 802.11a/b/g/n/ac/ax, podpora protokolu IEEE 802.1X, 802.1Q, podpora WPA2, PoE, multi SSID, Centrální správa formou interního virtuálního kontroleru, který je součásti systému AP, podpora mechanismu izolace klientů, propustnost min. 1,2 Gb/s v pásmu 5 GHz (2x2 MIMO) a min. 574 Mb/s v pásmu 2.4 GHz (2x2 MIMO), minimálně 1x 10/100/1000 RJ-45 LAN, držák s možností přichycení na zeď i strop. Cena včetně instalace, konfigurace a dopravy.</t>
  </si>
  <si>
    <t>Záložní NAS</t>
  </si>
  <si>
    <t>NAS pro montáž do racku 1U, Procesor min. 2 jádra, paměť min. 2GB DDR4, min. 4x pozice pro HDD 3,5"", disky vyměnitelné za provozu. Podpora: RAID 0, 1, 5, 10, USB: min. 1x USB 3.0 port, Ethernet: min. 2x 1 GbE. Cena včetně dopravy, montáže, instalace, odzkoušení.</t>
  </si>
  <si>
    <t>HDD 4TB</t>
  </si>
  <si>
    <t>3.5" HDD min. 4TB pro dodávaný NAS, určené pro provoz 24/7</t>
  </si>
  <si>
    <t>SW pro Backup a Restore VM</t>
  </si>
  <si>
    <t>Licence SW pro Zálohování a obnovu, pro zálohování dodávané virtualizační platformy s možností instalace na dodávaný NAS nebo Server, komponenty a funkcionality pro zálohování a replikaci VM, nástroj s integrovaným plánovačem záloh, snadná obnova VM. Aktualizace na dobu 5let. Součástí dodávky NAS a souvisejících položek bude instalace, konfigurace zálohování dodávaných VM.</t>
  </si>
  <si>
    <t>UPS 1500VA</t>
  </si>
  <si>
    <t>záložní zdroj min. 1500VA, Line Interaktivní, porty minimálně 1x IEC 320 C14 a 4x IEC 320 C13, montáž do Racku max. 2U. Cena včetně dopravy, montáže, instalace, odzkoušení.</t>
  </si>
  <si>
    <t>Konektivita školy celkem</t>
  </si>
  <si>
    <t>UCHAZEČ VYPLNÍ POUZE ŽLUTÁ POLÍČKA !!!</t>
  </si>
  <si>
    <t>Rozvody datové kabeláže - Základní škola Vítězství Mariánské Lázně</t>
  </si>
  <si>
    <t>centrální datový rozvaděč</t>
  </si>
  <si>
    <t>Datový rozvaděč 19" 42U, min. 600x1000, zamykatelný, nožky pod rozvaděč, ventilační jednotka min. 2 ventilátory s termostatem, včetně dopravy, montáže, instalace, odzkoušení.</t>
  </si>
  <si>
    <t>nový přívod NN</t>
  </si>
  <si>
    <t>Montáž nového vedení 220 V pro potřeby centrálního rozvaděče, dle platné ČSN a ES pro serverovny z nejbližšího el. rozvaděče, délka trasy do 30m, zakončeno zásuvkou 220V poblíž datového rozvaděče, včetně zemnícího vodiče, jištění 16A, revize. Cena včetně dopravy, montáže, instalace, odzkoušení</t>
  </si>
  <si>
    <t>kpl.</t>
  </si>
  <si>
    <t>napájecí panel 1U</t>
  </si>
  <si>
    <t>Rozvodný napájecí panel 19" pro min. 6 zásuvek, přívodní kabel zakončený IEC C14, vypínač s opt. signalizací, včetně dopravy, montáže, instalace, odzkoušení</t>
  </si>
  <si>
    <t>nástěnný datový rozvaděč</t>
  </si>
  <si>
    <t>Datový rozvaděč 19" min. 12U, min. 600x490, skleněné dveře, zamykatelný, včetně dopravy, montáže, instalace, odzkoušení.</t>
  </si>
  <si>
    <t>Montáž nového vedení 220 V pro potřeby nástěnných rozvaděčů, dle platné ČSN a ES pro serverovny z nejbližšího el. rozvaděče, délka trasy do 50m, zakončeno zásuvkou 220V poblíž datového rozvaděče, včetně zemnícího vodiče, jištění 16A, revize. Cena včetně dopravy, montáže, instalace, odzkoušení</t>
  </si>
  <si>
    <t>Rozvodný napájecí panel 19" pro min. 6 zásuvek, vypínač s opt. signalizací, včetně dopravy, montáže, instalace, odzkoušení</t>
  </si>
  <si>
    <t>UTP kabel Cat.6 LSOH - kabeláž</t>
  </si>
  <si>
    <t>Kabel U/UTP Cat.6, 4 páry s Cu jádrem, AWG 23, platná certifikace na úrovni cat.6 splňující požadavky specifikované v mezinárodních standardech ANSI/TIA/EIA 568, ISO/IEC 11801 a EN 50173, vedení v rámci budovy v el. instalačních lištách s umístěním datových zásuvek a patch panelů dle přiložených výkresů, včetně všech lišt, žlabů, roštů, průrazu, práce s montáží související, včetně dopravy, montáže, instalace, odzkoušení</t>
  </si>
  <si>
    <t>m</t>
  </si>
  <si>
    <t>patchpanel 24 portů 1U cat.6</t>
  </si>
  <si>
    <t>19" patch panel modulární 24 portů - 1U - osazený zakončovacími konektory keystone Cat.6, včetně dopravy, montáže, instalace, odzkoušení</t>
  </si>
  <si>
    <t>vyvazovací panel platový</t>
  </si>
  <si>
    <t>19" vyvazovací panel 1U s plastovou krycí lištou, včetně dopravy, montáže, instalace, odzkoušení</t>
  </si>
  <si>
    <t>dvojzásuvka cat.6 modulární</t>
  </si>
  <si>
    <t>Dvouportová modulární nástěnná zásuvka s 2x RJ45 cat.6, včetně 2ks Keystone, včetně dopravy, montáže, instalace, odzkoušení.</t>
  </si>
  <si>
    <t>police 250 mm</t>
  </si>
  <si>
    <t>19" police s perforací, hloubka 250 mm, včetně dopravy, montáže, instalace, odzkoušení</t>
  </si>
  <si>
    <t>metalické patch cordy 2m</t>
  </si>
  <si>
    <t>Kabel propojovací RJ45-RJ45, Cat.6, délka 2m, včetně dopravy, montáže, instalace, odzkoušení</t>
  </si>
  <si>
    <t>metalické patch cordy 0,25m</t>
  </si>
  <si>
    <t>Kabel propojovací RJ45-RJ45, Cat.6, délka 0,25m, včetně dopravy, montáže, instalace, odzkoušení</t>
  </si>
  <si>
    <t>optická vana 12/24 SC</t>
  </si>
  <si>
    <t>Optická vana, včetně pigtailu LC-APC, ochrany sváru, kazety, zapojení a zakončení opt. Kabelu svařováním, včetně dopravy, montáže, instalace, odzkoušení</t>
  </si>
  <si>
    <t xml:space="preserve">optický kabel </t>
  </si>
  <si>
    <t>Optický kabel pro vnitřní použití DROP1000, min. 8 vláken, SM 9/125 mikronů, vyhovující ČSN a ES, kompatibilní s optickou vanou, LSOH s třídou reakce na oheň Eca, délky dle plánů, včetně všech lišt, žlabů, roštů, průrazu, práce s montáží související dle ZD, včetně dopravy, montáže, instalace, odzkoušení</t>
  </si>
  <si>
    <t>optický patchcord</t>
  </si>
  <si>
    <t>Optický LC-LC patch cord 09/125 min. 1m duplex</t>
  </si>
  <si>
    <t>Strukturovaná kabeláž školy celkem</t>
  </si>
  <si>
    <t>Popis</t>
  </si>
  <si>
    <t xml:space="preserve">Interaktivní dotyková obrazovka 75 s křídly na výškovém posuvu
(minimální parametry)
Dotykový panel:
Úhlopříčka 75“ , Rozlišení: 3840 x 2160, jas: 450 450 cd/m², kontrast: 5000:1
Dotyk: 40 dotyků , rozpoznání: pasivní pero, prst, pěst
Antireflexní temperované sklo s odolností proti tvorbě otisků, 
Technologie lepení: Zero Bonding (nulová mezera mezi sklem a displejem)
životnost udávaná výrobcem 50 000 hodin
vstupy a výstupy: : 2x HDMI 2.0 in, 1 x DisplayPort, 1xUSB Type-C, 2x USB 3.0 Type A, 1x HDMI 2.0 Out, 2x RJ-45, 1xSPDIF, 1x audio výstup, 1x přední mikrofonní vstup
spotřeba ve standardním režimu: 120W,  slot pro vestavné OPS PC,
integrovaný ARM počítač: procesor 8jader, 8GB RAM, úložiště 64GB rozšiřitelné, Wifi 6 , Bluetooth 5.2
reproduktory 2x 20W
5 uživatelských profilů
Panel lze provozovat bez připojení k počítači. Interní systém obsahuje funkci psaní na bílé tabuli, funkce sdílení obrazovky zařízení uživatele na displej, funkce sdílení obsahu displeje na uživatelskí zařízení.
Integrovaná fuknkce časovač. Součástí dodávky je software pro tvorbu výukových materiálů, do kterého lze importovat soubory jiných výrobců (IWB, SMART Notebook a flipchartů Promethean). Možnost centrální správy displeje.
Pylonový pojezd s křídly pro interaktivní LCD displej 
pylonové sloupy hliníkových profilů o výšce min.280cm
rozsah vertikálního pohybu tabule min. 100 cm
možnost omezení pohybu tabule stavitelnými pružnými dorazy na požadovaný rozsah
kotvení do stěny a podlahy
rám pro upevnění LCD na pylonový zvedací systém
hliníková odkládací polička
dvě boční křídla keramická křídla
velikost křídel je přizpůsobená velikosti LCD (při zavření překrývají celou plochu displeje)
možnost volby barvy povrchu křídel (bílá pro popis fixem nebo zelená pro popis křídou)
Včetně potřebného materiálu pro montáž a montáže.
</t>
  </si>
  <si>
    <t>Uchazeč doplní název výrobce a PN produktu (případně jiné specifikace)</t>
  </si>
  <si>
    <t xml:space="preserve">Interaktivní dotyková obrazovka 75" na výškovém posuvu
(minimální parametry)
Dotykový panel:
Úhlopříčka 75“ , Rozlišení: 3840 x 2160, jas: 450 450 cd/m², kontrast: 5000:1
Dotyk: 40 dotyků , rozpoznání: pasivní pero, prst, pěst
Antireflexní temperované sklo s odolností proti tvorbě otisků, 
Technologie lepení: Zero Bonding (nulová mezera mezi sklem a displejem)
životnost udávaná výrobcem 50 000 hodin
vstupy a výstupy: : 2x HDMI 2.0 in, 1 x DisplayPort, 1xUSB Type-C, 2x USB 3.0 Type A, 1x HDMI 2.0 Out, 2x RJ-45, 1xSPDIF, 1x audio výstup, 1x přední mikrofonní vstup
spotřeba ve standardním režimu: 120W,  slot pro vestavné OPS PC,
integrovaný ARM počítač: procesor 8jader, 8GB RAM, úložiště 64GB rozšiřitelné, Wifi 6 , Bluetooth 5.2
rerpoduktory 2x 20W
5 uživatelských profilů
Panel lze provozovat bez připojení k počítači. Interní systém obsahuje funkci psaní na bílé tabuli, funkce sdílení obrazovky zařízení uživatele na displej, funkce sdílení obsahu displeje na uživatelskí zařízení.
Integrovaná fuknkce časovač. Součástí dodávky je software pro tvorbu výukových materiálů, do kterého lze importovat soubory jiných výrobců (IWB, SMART Notebook a flipchartů Promethean). Možnost centrální správy displeje.
Pylonový pojezd pro interaktivní LCD displej 
pylonové sloupy hliníkových profilů o výšce min.280cm
rozsah vertikálního pohybu tabule min. 100 cm
možnost omezení pohybu tabule stavitelnými pružnými dorazy na požadovaný rozsah
kotvení do stěny a podlahy
rám pro upevnění LCD na pylonový zvedací systém
hliníková odkládací polička
Včetně potřebného materiálu pro montáž a montáže.
</t>
  </si>
  <si>
    <t xml:space="preserve">Interaktivní dotyková obrazovka  65" pojízdném stojanu s elektrickým zdvihem
(minimální parametry)
Dotykový panel:
Úhlopříčka 65“ , Rozlišení: 3840 x 2160, jas: 450 450 cd/m², kontrast: 5000:1
Dotyk: 40 dotyků , rozpoznání: pasivní pero, prst, pěst
Antireflexní temperované sklo s odolností proti tvorbě otisků, 
Technologie lepení: Zero Bonding (nulová mezera mezi sklem a displejem)
životnost udávaná výrobcem 50 000 hodin
vstupy a výstupy: : 2x HDMI 2.0 in, 1 x DisplayPort, 1xUSB Type-C, 2x USB 3.0 Type A, 1x HDMI 2.0 Out, 2x RJ-45, 1xSPDIF, 1x audio výstup, 1x přední mikrofonní vstup
spotřeba ve standardním režimu: 120W,  slot pro vestavné OPS PC,
integrovaný ARM počítač: procesor 8jader, 8GB RAM, úložiště 64GB rozšiřitelné, Wifi 6 , Bluetooth 5.2
rerpoduktory 2x 20W
5 uživatelských profilů
Panel lze provozovat bez připojení k počítači. Interní systém obsahuje funkci psaní na bílé tabuli, funkce sdílení obrazovky zařízení uživatele na displej, funkce sdílení obsahu displeje na uživatelskí zařízení.
Integrovaná fuknkce časovač. Součástí dodávky je software pro tvorbu výukových materiálů, do kterého lze importovat soubory jiných výrobců (IWB, SMART Notebook a flipchartů Promethean). Možnost centrální správy displeje.
Balík kancelářského software obsahující software pro tvorbu textových souborů, prezentací,  tabulkový kalkulátor a emailového klienta v aktuální verzi, trvalá licence
Pojízdný stojan s elektrickým zdvihem pro interaktivní LCD displej.Motorický zdvih v rozsahu min. 500 mm. Stabilní podstavec na kolečkách. Dostatečná nosnost pro dodaný displej. včetně potřebného příslušenství pro montáž
</t>
  </si>
  <si>
    <t>Notebook
operační systém s podporu AD (domény)
min. 15.6" displej s FHD rozlišením (1920x1080)
procesor min. 15000 bodů,dle PassMark CPU Mark (www.cpubenchmark.net)
paměť min. 8 GB RAM DDR4 
disk min. 512 GB M.2 SSD 
numerická klávesnice, podsvícená klávesnice
WIFI ax , Bluetooth
USB min. 1xUSB 2.0, 1x USB 3.2,  2x USB-C 
komb.konektor sluchátek/mikrofonu, HDMI, RJ-45 (LAN)
Balík kancelářského software obsahující software pro tvorbu textových souborů, prezentací,  tabulkový kalkulátor a emailového klienta v aktuální verzi, trvalá licence
Antivirový program s centrální správou</t>
  </si>
  <si>
    <t>Výkonný notebook
operační systém s podporu AD (domény)
min. 15.6" displej s FHD rozlišením (1920x1080)
procesor min. 17000 bodů,dle PassMark CPU Mark (www.cpubenchmark.net)
paměť min. 16 GB RAM DDR4 
disk min. 1024 GB M.2 SSD 
dedikovaná grafická karta s min. 4GB DDR6 paměti
numerická klávesnice, podsvícená klávesnice
WIFI ax , Bluetooth
USB min. 1x USB 3.2,  1x USB-C 
komb.konektor sluchátek/mikrofonu, HDMI, RJ-45 (LAN)
Balík kancelářského software obsahující software pro tvorbu textových souborů, prezentací,  tabulkový kalkulátor a emailového klienta v aktuální verzi, trvalá licence
Antivirový program s centrální správou</t>
  </si>
  <si>
    <t>Dotykový tablet:
Tablet s min. 11" multi-dotykovým displejem
Procesor min. 8 jader
displej s  rozlišením min. 1920 x 1200
úložiště min.128 GB
2x Kamera min. 5 MP a 8 MP
Konektivita: min.  USB-C, Wi-Fi,  Bluetooth, audio jack 
Výbava:  min. Accelerometer,, Gyro, Light sensor, Hall sensor
Baterie: min 6900 mAh, 
Ochranné pouzdro s funkcí stojánku</t>
  </si>
  <si>
    <t>IP Kamera v provedení dome
- rozlišení min. 8MPix (3840x2160pix) / 25fps
- noční přísvit IR = min.30m
- pevný objektiv 2,8mm, šířka záběru min. 100°
- podpora PoE napájení
- venkovní provedení IP67
- WDR 230dB
- videoanalitické funkce: Překročení čáry, detekce narušení, detekce osob a vozidel
- součástí kamery bude podkladní box pro skrytou instalaci kabelů</t>
  </si>
  <si>
    <t>HDD 6TB SATA III, pro kamerový systém se záznamem 7/24</t>
  </si>
  <si>
    <t>Instalace a konfigurace záznamového zařízení</t>
  </si>
  <si>
    <t>IT + SW celkem</t>
  </si>
  <si>
    <t>ŽŠ Vítězství</t>
  </si>
  <si>
    <t>Cena včetně DPH</t>
  </si>
  <si>
    <t>Konektivita</t>
  </si>
  <si>
    <t>Kabeláž</t>
  </si>
  <si>
    <t>IT + SW</t>
  </si>
  <si>
    <t>SOUČET</t>
  </si>
  <si>
    <t>Interaktivní dotyková obrazovka 75 s křídly na výškovém posuvu</t>
  </si>
  <si>
    <t>Interaktivní dotyková obrazovka 75" na výškovém posuvu</t>
  </si>
  <si>
    <t>Interaktivní dotyková obrazovka  65" pojízdném stojanu s elektrickým zdvihem</t>
  </si>
  <si>
    <t>Notebook žákovský</t>
  </si>
  <si>
    <t>Notebook učitelský</t>
  </si>
  <si>
    <t>Tablet žákovský</t>
  </si>
  <si>
    <t xml:space="preserve">
Sada bezdrátových čidel obsahující bezdrátová čidla pro experimenty napříč jednotlivými předměty. 
Sada obsahuje: minimálně Bezdrátové senzory teploty, síly, tlaku, napětí, pohybu, pH, tepu s ručními úchyty a bezdrátový senzor počasí s anemometrem a GPS. Součástí sady je minimálně  40 žákovských úloh, tištěná metodika úloh a licence software pro zpracování výsledků měření. Baleno v úložném boxu.</t>
  </si>
  <si>
    <t>Sada bezdrátových čidel</t>
  </si>
  <si>
    <t>Software s výukovým obsahem pro interaktivní učebny přírodních věd v českém jazyce založený na moderních zobrazovacích metodách, jako jsou 3D modely, hluboké zoomy (mikroskopické zoomy), 
animace, videa a rozšířená realita. Obsah zahrnuje minimálně tyto knihovny pokrývající tematicky učivo : 
min. biologie,  chemie, fyzika, geometrie, geologie, 
Obsah každé jednotlivé knihovny čítá minimálně 150 položek 
(tematických jednotek, které jsou zpracované moderními zobrazovacími metodami). Licence s minimálně pětiletou aktualizací a minimálním počtem uživatelů 250.</t>
  </si>
  <si>
    <t>Výukový software pro přírodní vědy</t>
  </si>
  <si>
    <t>Robotická výuková stavebnice sada pro třídu (10-15 žáků), obsahuje 5x sadu (každá sada min. 270 konstrukčních a pohybových dílů, min. 1 motorem, min. 2 senzory a mozek robota s nabíjecí baterií). Dále potom sadu konstrukčních dílů navíc. Vše uloženo v plastových boxech. Součástí dodávka je sw aplikace (založenou na Scratch). Cena včetně dopravy, zaškolení.</t>
  </si>
  <si>
    <t>Robotická výuková stavebnice 1</t>
  </si>
  <si>
    <t>Stavebnice pro výuko kódování</t>
  </si>
  <si>
    <t>Stavebnice pro 4-6 žáků pro výuku kódování. Komplet s díly uložen v přenosném skladovacím boxu.
Obsahuje min.: programovací aplikace (Kompatibilita s Mac, iOS, Android, Windows, Chromebook)
2 tlačítka, 2 RGB led světla, senzor tepla, senzor vzdálenosti, senzor náklonu, světelný senzor, senzor tlaku,
Mini počítač,4 kola, 2 podvozky, 4 ozubená kola, 10 kontručních dílů</t>
  </si>
  <si>
    <t>Konstrukční, programovatelná stavebnice s mini skleníkem</t>
  </si>
  <si>
    <t>Programovatelná stavebnice zaměřením na environmentální výchovu
Obsahuje min.: programovací aplikace (Kompatibilita s Mac, iOS, Android, Windows, Chromebook)
díly pro sestavení mini skleníku, mineráln vlnu k pěstování rostlinek
2 tlačítka, 2 RGB led světla, senzor vlhkosti, senzor tepla, senzor vzdálenosti, senzor náklonu, světelný senzor, senzor tlaku,Mini počítač,4 kola, 2 podvozky, 4 ozubená kola, 10 kontručních dílů</t>
  </si>
  <si>
    <t>Záznamové zařízení - min. 8 portů pro kamery s podporou napájení PoE af/at a podporou rozlišení kamer pro nahrávání 12MPix
- podpora min. 1x HDD SATA 10TB
- podpora mobilní aplikace
- HDMI a VGA výstup
- VMS software pro PC součástí dodávk</t>
  </si>
  <si>
    <t>Záznamové zařízení pro 8 kamer</t>
  </si>
  <si>
    <t>IP Kamera v provedení dome</t>
  </si>
  <si>
    <t>Instalace záznamového zařízení</t>
  </si>
  <si>
    <t>Úložiště</t>
  </si>
  <si>
    <t>IT + SW - Základní škola Vítězství Mariánské Lázně</t>
  </si>
  <si>
    <t>Síťový přepínač - typ 3</t>
  </si>
  <si>
    <t xml:space="preserve">Příloha č. 1 Kupní smlouvy:  Soupis předmětu plnění </t>
  </si>
  <si>
    <t>Konektivita na ZŠ Vítězství Mariánské Lázně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</si>
</sst>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rgb="FF000000"/>
      <name val="Arial"/>
      <family val="2"/>
      <scheme val="minor"/>
    </font>
    <font>
      <sz val="10"/>
      <name val="Arial"/>
      <family val="2"/>
    </font>
    <font>
      <sz val="9"/>
      <color theme="1"/>
      <name val="Calibri"/>
      <family val="2"/>
    </font>
    <font>
      <b/>
      <sz val="14"/>
      <color rgb="FFFFC000"/>
      <name val="Calibri"/>
      <family val="2"/>
    </font>
    <font>
      <sz val="9"/>
      <color rgb="FFFF0000"/>
      <name val="Calibri"/>
      <family val="2"/>
    </font>
    <font>
      <b/>
      <sz val="10"/>
      <color rgb="FFFFFFFF"/>
      <name val="Calibri"/>
      <family val="2"/>
    </font>
    <font>
      <b/>
      <sz val="10"/>
      <color theme="1"/>
      <name val="Calibri"/>
      <family val="2"/>
    </font>
    <font>
      <b/>
      <sz val="9"/>
      <color theme="1"/>
      <name val="Calibri"/>
      <family val="2"/>
    </font>
    <font>
      <sz val="10"/>
      <color theme="1"/>
      <name val="Calibri"/>
      <family val="2"/>
    </font>
    <font>
      <b/>
      <sz val="10"/>
      <color rgb="FFFF0000"/>
      <name val="Arial"/>
      <family val="2"/>
    </font>
    <font>
      <sz val="9"/>
      <color rgb="FF000000"/>
      <name val="Calibri"/>
      <family val="2"/>
    </font>
    <font>
      <b/>
      <sz val="12"/>
      <color theme="1"/>
      <name val="Calibri"/>
      <family val="2"/>
    </font>
    <font>
      <sz val="11"/>
      <color theme="1"/>
      <name val="Calibri"/>
      <family val="2"/>
    </font>
    <font>
      <sz val="10"/>
      <color rgb="FFFF0000"/>
      <name val="Calibri"/>
      <family val="2"/>
    </font>
    <font>
      <sz val="10"/>
      <color theme="1"/>
      <name val="Arial"/>
      <family val="2"/>
    </font>
    <font>
      <b/>
      <sz val="12"/>
      <color theme="1"/>
      <name val="Arial"/>
      <family val="2"/>
      <scheme val="minor"/>
    </font>
    <font>
      <b/>
      <sz val="14"/>
      <color theme="9"/>
      <name val="Arial"/>
      <family val="2"/>
      <scheme val="minor"/>
    </font>
    <font>
      <b/>
      <sz val="9"/>
      <color theme="9"/>
      <name val="Arial"/>
      <family val="2"/>
      <scheme val="minor"/>
    </font>
    <font>
      <b/>
      <sz val="10"/>
      <color indexed="9"/>
      <name val="Arial"/>
      <family val="2"/>
      <scheme val="minor"/>
    </font>
    <font>
      <b/>
      <sz val="10"/>
      <color theme="1"/>
      <name val="Arial"/>
      <family val="2"/>
      <scheme val="minor"/>
    </font>
    <font>
      <sz val="9"/>
      <name val="Calibri"/>
      <family val="2"/>
    </font>
    <font>
      <sz val="10"/>
      <color theme="1"/>
      <name val="Arial"/>
      <family val="2"/>
      <scheme val="minor"/>
    </font>
    <font>
      <sz val="9"/>
      <color theme="1"/>
      <name val="Arial"/>
      <family val="2"/>
      <scheme val="minor"/>
    </font>
    <font>
      <b/>
      <sz val="11"/>
      <color theme="9" tint="0.5999900102615356"/>
      <name val="Arial"/>
      <family val="2"/>
      <scheme val="minor"/>
    </font>
    <font>
      <b/>
      <sz val="11"/>
      <color theme="1"/>
      <name val="Arial"/>
      <family val="2"/>
      <scheme val="minor"/>
    </font>
    <font>
      <b/>
      <sz val="9"/>
      <name val="Calibri"/>
      <family val="2"/>
    </font>
  </fonts>
  <fills count="18">
    <fill>
      <patternFill/>
    </fill>
    <fill>
      <patternFill patternType="gray125"/>
    </fill>
    <fill>
      <patternFill patternType="solid">
        <fgColor rgb="FFFFC000"/>
        <bgColor indexed="64"/>
      </patternFill>
    </fill>
    <fill>
      <patternFill patternType="solid">
        <fgColor rgb="FFD8D8D8"/>
        <bgColor indexed="64"/>
      </patternFill>
    </fill>
    <fill>
      <patternFill patternType="solid">
        <fgColor rgb="FFFFFF00"/>
        <bgColor indexed="64"/>
      </patternFill>
    </fill>
    <fill>
      <patternFill patternType="solid">
        <fgColor rgb="FFBDD6EE"/>
        <bgColor indexed="64"/>
      </patternFill>
    </fill>
    <fill>
      <patternFill patternType="solid">
        <fgColor theme="0"/>
        <bgColor indexed="64"/>
      </patternFill>
    </fill>
    <fill>
      <patternFill patternType="solid">
        <fgColor rgb="FF99CCFF"/>
        <bgColor indexed="64"/>
      </patternFill>
    </fill>
    <fill>
      <patternFill patternType="solid">
        <fgColor theme="9"/>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3" tint="-0.24997000396251678"/>
        <bgColor indexed="64"/>
      </patternFill>
    </fill>
    <fill>
      <patternFill patternType="solid">
        <fgColor theme="0"/>
        <bgColor indexed="64"/>
      </patternFill>
    </fill>
    <fill>
      <patternFill patternType="solid">
        <fgColor rgb="FFFFFF00"/>
        <bgColor indexed="64"/>
      </patternFill>
    </fill>
    <fill>
      <patternFill patternType="solid">
        <fgColor rgb="FF333F4F"/>
        <bgColor indexed="64"/>
      </patternFill>
    </fill>
    <fill>
      <patternFill patternType="solid">
        <fgColor rgb="FFF2F2F2"/>
        <bgColor indexed="64"/>
      </patternFill>
    </fill>
    <fill>
      <patternFill patternType="solid">
        <fgColor rgb="FF333333"/>
        <bgColor indexed="64"/>
      </patternFill>
    </fill>
    <fill>
      <patternFill patternType="solid">
        <fgColor rgb="FFFFFFFF"/>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top style="thin">
        <color rgb="FF000000"/>
      </top>
      <bottom/>
    </border>
    <border>
      <left style="thin"/>
      <right style="thin"/>
      <top style="thin"/>
      <bottom style="thin"/>
    </border>
    <border>
      <left/>
      <right style="thin"/>
      <top style="thin"/>
      <bottom style="thin"/>
    </border>
    <border>
      <left style="thin"/>
      <right/>
      <top style="thin"/>
      <bottom style="thin"/>
    </border>
    <border>
      <left style="medium"/>
      <right style="hair"/>
      <top style="medium"/>
      <bottom/>
    </border>
    <border>
      <left style="hair"/>
      <right style="hair"/>
      <top style="medium"/>
      <bottom/>
    </border>
    <border>
      <left style="hair"/>
      <right style="medium"/>
      <top style="medium"/>
      <bottom/>
    </border>
    <border>
      <left style="medium"/>
      <right style="thin"/>
      <top style="thin"/>
      <bottom style="thin"/>
    </border>
    <border>
      <left style="thin"/>
      <right style="medium"/>
      <top style="thin"/>
      <bottom style="thin"/>
    </border>
    <border>
      <left style="medium"/>
      <right style="hair"/>
      <top/>
      <bottom style="medium"/>
    </border>
    <border>
      <left style="hair"/>
      <right style="hair"/>
      <top/>
      <bottom style="medium"/>
    </border>
    <border>
      <left style="hair"/>
      <right style="medium"/>
      <top/>
      <bottom style="medium"/>
    </border>
    <border>
      <left style="thin"/>
      <right style="thin"/>
      <top/>
      <bottom style="thin"/>
    </border>
    <border>
      <left/>
      <right/>
      <top/>
      <bottom style="thin">
        <color rgb="FF000000"/>
      </bottom>
    </border>
    <border>
      <left/>
      <right style="thin">
        <color rgb="FF000000"/>
      </right>
      <top style="thin">
        <color rgb="FF000000"/>
      </top>
      <bottom/>
    </border>
    <border>
      <left/>
      <right/>
      <top style="thin"/>
      <bottom/>
    </border>
    <border>
      <left/>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108">
    <xf numFmtId="0" fontId="0" fillId="0" borderId="0" xfId="0"/>
    <xf numFmtId="3"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vertical="center" wrapText="1"/>
    </xf>
    <xf numFmtId="3" fontId="5" fillId="2" borderId="2"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2" fillId="0" borderId="4"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2" fontId="2" fillId="4" borderId="1" xfId="0" applyNumberFormat="1" applyFont="1" applyFill="1" applyBorder="1" applyAlignment="1">
      <alignment horizontal="center" vertical="center"/>
    </xf>
    <xf numFmtId="2" fontId="2" fillId="0" borderId="1" xfId="0" applyNumberFormat="1" applyFont="1" applyBorder="1" applyAlignment="1">
      <alignment horizontal="center" vertical="center" wrapText="1"/>
    </xf>
    <xf numFmtId="2" fontId="7" fillId="0" borderId="3" xfId="0" applyNumberFormat="1" applyFont="1" applyBorder="1" applyAlignment="1">
      <alignment horizontal="center" vertical="center" wrapText="1"/>
    </xf>
    <xf numFmtId="0" fontId="8" fillId="4" borderId="1" xfId="0" applyFont="1" applyFill="1" applyBorder="1" applyAlignment="1">
      <alignment vertical="center" wrapText="1"/>
    </xf>
    <xf numFmtId="0" fontId="2" fillId="0" borderId="4" xfId="0" applyFont="1" applyBorder="1" applyAlignment="1">
      <alignment horizontal="left" vertical="center" wrapText="1"/>
    </xf>
    <xf numFmtId="0" fontId="9" fillId="0" borderId="0" xfId="0" applyFont="1"/>
    <xf numFmtId="49" fontId="2" fillId="0" borderId="3" xfId="0" applyNumberFormat="1" applyFont="1" applyBorder="1" applyAlignment="1">
      <alignment horizontal="left" vertical="center" wrapText="1"/>
    </xf>
    <xf numFmtId="0" fontId="8" fillId="3" borderId="1" xfId="0" applyFont="1" applyFill="1" applyBorder="1"/>
    <xf numFmtId="0" fontId="2" fillId="0" borderId="4" xfId="0" applyFont="1" applyBorder="1" applyAlignment="1">
      <alignment horizontal="center" vertical="center" wrapText="1"/>
    </xf>
    <xf numFmtId="0" fontId="8" fillId="3" borderId="1" xfId="0" applyFont="1" applyFill="1" applyBorder="1" applyAlignment="1">
      <alignment wrapText="1"/>
    </xf>
    <xf numFmtId="0" fontId="2"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10" fillId="0" borderId="1" xfId="0" applyFont="1" applyBorder="1" applyAlignment="1">
      <alignment horizontal="center" vertical="center"/>
    </xf>
    <xf numFmtId="0" fontId="2" fillId="0" borderId="2" xfId="0" applyFont="1" applyBorder="1" applyAlignment="1">
      <alignment horizontal="center" vertical="center" wrapText="1"/>
    </xf>
    <xf numFmtId="0" fontId="11" fillId="5" borderId="1" xfId="0" applyFont="1" applyFill="1" applyBorder="1"/>
    <xf numFmtId="0" fontId="11" fillId="5" borderId="1" xfId="0" applyFont="1" applyFill="1" applyBorder="1" applyAlignment="1">
      <alignment horizontal="center" vertical="center" wrapText="1"/>
    </xf>
    <xf numFmtId="0" fontId="11" fillId="5" borderId="1" xfId="0" applyFont="1" applyFill="1" applyBorder="1" applyAlignment="1">
      <alignment horizontal="center"/>
    </xf>
    <xf numFmtId="2" fontId="11" fillId="5" borderId="1" xfId="0" applyNumberFormat="1" applyFont="1" applyFill="1" applyBorder="1" applyAlignment="1">
      <alignment horizontal="center"/>
    </xf>
    <xf numFmtId="0" fontId="11" fillId="5" borderId="5" xfId="0" applyFont="1" applyFill="1" applyBorder="1"/>
    <xf numFmtId="0" fontId="2" fillId="0" borderId="0" xfId="0" applyFont="1"/>
    <xf numFmtId="0" fontId="2" fillId="0" borderId="0" xfId="0" applyFont="1" applyAlignment="1">
      <alignment horizontal="center"/>
    </xf>
    <xf numFmtId="0" fontId="2" fillId="0" borderId="1" xfId="0" applyFont="1" applyBorder="1" applyAlignment="1">
      <alignment horizontal="left" vertical="center" wrapText="1"/>
    </xf>
    <xf numFmtId="0" fontId="2" fillId="0" borderId="6" xfId="0" applyFont="1" applyBorder="1" applyAlignment="1">
      <alignment vertical="center" wrapText="1"/>
    </xf>
    <xf numFmtId="2" fontId="7" fillId="0" borderId="1" xfId="0" applyNumberFormat="1" applyFont="1" applyBorder="1" applyAlignment="1">
      <alignment horizontal="center" vertical="center" wrapText="1"/>
    </xf>
    <xf numFmtId="0" fontId="2" fillId="6" borderId="5" xfId="0" applyFont="1" applyFill="1" applyBorder="1" applyAlignment="1">
      <alignment horizontal="left" vertical="center" wrapText="1"/>
    </xf>
    <xf numFmtId="0" fontId="2" fillId="6" borderId="6" xfId="0" applyFont="1" applyFill="1" applyBorder="1" applyAlignment="1">
      <alignment vertical="center" wrapText="1"/>
    </xf>
    <xf numFmtId="0" fontId="2" fillId="6" borderId="1" xfId="0" applyFont="1" applyFill="1" applyBorder="1" applyAlignment="1">
      <alignment horizontal="center" vertical="center"/>
    </xf>
    <xf numFmtId="2" fontId="2" fillId="6" borderId="1" xfId="0" applyNumberFormat="1" applyFont="1" applyFill="1" applyBorder="1" applyAlignment="1">
      <alignment horizontal="center" vertical="center" wrapText="1"/>
    </xf>
    <xf numFmtId="2" fontId="7" fillId="6" borderId="1" xfId="0" applyNumberFormat="1" applyFont="1" applyFill="1" applyBorder="1" applyAlignment="1">
      <alignment horizontal="center" vertical="center" wrapText="1"/>
    </xf>
    <xf numFmtId="0" fontId="2" fillId="6" borderId="1"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vertical="center" wrapText="1"/>
    </xf>
    <xf numFmtId="0" fontId="10" fillId="6" borderId="1" xfId="0" applyFont="1" applyFill="1" applyBorder="1" applyAlignment="1">
      <alignment horizontal="center" vertical="center"/>
    </xf>
    <xf numFmtId="0" fontId="2" fillId="0" borderId="7" xfId="0" applyFont="1" applyBorder="1" applyAlignment="1">
      <alignment horizontal="left" vertical="center" wrapText="1"/>
    </xf>
    <xf numFmtId="0" fontId="11" fillId="7" borderId="1" xfId="0" applyFont="1" applyFill="1" applyBorder="1" applyAlignment="1">
      <alignment horizontal="center"/>
    </xf>
    <xf numFmtId="2" fontId="11" fillId="7" borderId="1" xfId="0" applyNumberFormat="1" applyFont="1" applyFill="1" applyBorder="1" applyAlignment="1">
      <alignment horizontal="center"/>
    </xf>
    <xf numFmtId="0" fontId="14" fillId="0" borderId="0" xfId="0" applyFont="1" applyAlignment="1">
      <alignment wrapText="1"/>
    </xf>
    <xf numFmtId="0" fontId="1" fillId="0" borderId="0" xfId="20">
      <alignment/>
      <protection/>
    </xf>
    <xf numFmtId="3" fontId="18" fillId="8" borderId="8" xfId="20" applyNumberFormat="1" applyFont="1" applyFill="1" applyBorder="1" applyAlignment="1">
      <alignment horizontal="center" vertical="center" wrapText="1"/>
      <protection/>
    </xf>
    <xf numFmtId="3" fontId="18" fillId="8" borderId="8" xfId="20" applyNumberFormat="1" applyFont="1" applyFill="1" applyBorder="1" applyAlignment="1">
      <alignment vertical="center" wrapText="1"/>
      <protection/>
    </xf>
    <xf numFmtId="3" fontId="18" fillId="8" borderId="9" xfId="20" applyNumberFormat="1" applyFont="1" applyFill="1" applyBorder="1" applyAlignment="1">
      <alignment horizontal="center" vertical="center" wrapText="1"/>
      <protection/>
    </xf>
    <xf numFmtId="3" fontId="18" fillId="8" borderId="10" xfId="20" applyNumberFormat="1" applyFont="1" applyFill="1" applyBorder="1" applyAlignment="1">
      <alignment horizontal="center" vertical="center" wrapText="1"/>
      <protection/>
    </xf>
    <xf numFmtId="0" fontId="19" fillId="9" borderId="8" xfId="20" applyFont="1" applyFill="1" applyBorder="1" applyAlignment="1">
      <alignment vertical="center" wrapText="1"/>
      <protection/>
    </xf>
    <xf numFmtId="0" fontId="15" fillId="10" borderId="8" xfId="20" applyFont="1" applyFill="1" applyBorder="1" applyAlignment="1">
      <alignment horizontal="center"/>
      <protection/>
    </xf>
    <xf numFmtId="2" fontId="15" fillId="10" borderId="8" xfId="20" applyNumberFormat="1" applyFont="1" applyFill="1" applyBorder="1" applyAlignment="1">
      <alignment horizontal="center"/>
      <protection/>
    </xf>
    <xf numFmtId="0" fontId="22" fillId="0" borderId="0" xfId="20" applyFont="1" applyAlignment="1">
      <alignment horizontal="center"/>
      <protection/>
    </xf>
    <xf numFmtId="0" fontId="23" fillId="11" borderId="11" xfId="20" applyFont="1" applyFill="1" applyBorder="1" applyAlignment="1">
      <alignment horizontal="center"/>
      <protection/>
    </xf>
    <xf numFmtId="0" fontId="23" fillId="11" borderId="12" xfId="20" applyFont="1" applyFill="1" applyBorder="1" applyAlignment="1">
      <alignment horizontal="center"/>
      <protection/>
    </xf>
    <xf numFmtId="0" fontId="23" fillId="11" borderId="13" xfId="20" applyFont="1" applyFill="1" applyBorder="1" applyAlignment="1">
      <alignment horizontal="center"/>
      <protection/>
    </xf>
    <xf numFmtId="0" fontId="1" fillId="0" borderId="14" xfId="20" applyBorder="1" applyAlignment="1">
      <alignment horizontal="center" vertical="center"/>
      <protection/>
    </xf>
    <xf numFmtId="4" fontId="21" fillId="12" borderId="8" xfId="20" applyNumberFormat="1" applyFont="1" applyFill="1" applyBorder="1" applyAlignment="1">
      <alignment horizontal="center"/>
      <protection/>
    </xf>
    <xf numFmtId="4" fontId="21" fillId="12" borderId="15" xfId="20" applyNumberFormat="1" applyFont="1" applyFill="1" applyBorder="1" applyAlignment="1">
      <alignment horizontal="center"/>
      <protection/>
    </xf>
    <xf numFmtId="0" fontId="21" fillId="12" borderId="14" xfId="20" applyFont="1" applyFill="1" applyBorder="1" applyAlignment="1">
      <alignment horizontal="center"/>
      <protection/>
    </xf>
    <xf numFmtId="0" fontId="24" fillId="13" borderId="16" xfId="20" applyFont="1" applyFill="1" applyBorder="1" applyAlignment="1">
      <alignment horizontal="center"/>
      <protection/>
    </xf>
    <xf numFmtId="4" fontId="24" fillId="13" borderId="17" xfId="20" applyNumberFormat="1" applyFont="1" applyFill="1" applyBorder="1" applyAlignment="1">
      <alignment horizontal="center"/>
      <protection/>
    </xf>
    <xf numFmtId="4" fontId="24" fillId="13" borderId="18" xfId="20" applyNumberFormat="1" applyFont="1" applyFill="1" applyBorder="1" applyAlignment="1">
      <alignment horizontal="center"/>
      <protection/>
    </xf>
    <xf numFmtId="0" fontId="20" fillId="0" borderId="8" xfId="20" applyFont="1" applyBorder="1" applyAlignment="1">
      <alignment horizontal="center" vertical="center" wrapText="1"/>
      <protection/>
    </xf>
    <xf numFmtId="2" fontId="2" fillId="13" borderId="8" xfId="20" applyNumberFormat="1" applyFont="1" applyFill="1" applyBorder="1" applyAlignment="1">
      <alignment horizontal="center" vertical="center"/>
      <protection/>
    </xf>
    <xf numFmtId="2" fontId="20" fillId="0" borderId="8" xfId="20" applyNumberFormat="1" applyFont="1" applyBorder="1" applyAlignment="1">
      <alignment horizontal="center" vertical="center" wrapText="1"/>
      <protection/>
    </xf>
    <xf numFmtId="2" fontId="25" fillId="0" borderId="10" xfId="20" applyNumberFormat="1" applyFont="1" applyBorder="1" applyAlignment="1">
      <alignment horizontal="center" vertical="center" wrapText="1"/>
      <protection/>
    </xf>
    <xf numFmtId="0" fontId="2" fillId="0" borderId="8" xfId="20" applyFont="1" applyBorder="1" applyAlignment="1">
      <alignment horizontal="center" vertical="center" wrapText="1"/>
      <protection/>
    </xf>
    <xf numFmtId="0" fontId="2" fillId="0" borderId="8" xfId="20" applyFont="1" applyBorder="1" applyAlignment="1" applyProtection="1">
      <alignment horizontal="left" vertical="top" wrapText="1"/>
      <protection hidden="1"/>
    </xf>
    <xf numFmtId="3" fontId="20" fillId="0" borderId="9" xfId="21" applyNumberFormat="1" applyFont="1" applyBorder="1" applyAlignment="1">
      <alignment horizontal="center" vertical="center" wrapText="1"/>
      <protection/>
    </xf>
    <xf numFmtId="3" fontId="20" fillId="0" borderId="8" xfId="21" applyNumberFormat="1" applyFont="1" applyBorder="1" applyAlignment="1">
      <alignment horizontal="center" vertical="center" wrapText="1"/>
      <protection/>
    </xf>
    <xf numFmtId="0" fontId="2" fillId="13" borderId="8" xfId="20" applyFont="1" applyFill="1" applyBorder="1" applyAlignment="1">
      <alignment vertical="center" wrapText="1"/>
      <protection/>
    </xf>
    <xf numFmtId="0" fontId="2" fillId="9" borderId="8" xfId="20" applyFont="1" applyFill="1" applyBorder="1">
      <alignment/>
      <protection/>
    </xf>
    <xf numFmtId="0" fontId="2" fillId="0" borderId="8" xfId="20" applyFont="1" applyBorder="1" applyAlignment="1">
      <alignment horizontal="left" vertical="center" wrapText="1"/>
      <protection/>
    </xf>
    <xf numFmtId="0" fontId="2" fillId="0" borderId="19" xfId="20" applyFont="1" applyBorder="1" applyAlignment="1">
      <alignment wrapText="1"/>
      <protection/>
    </xf>
    <xf numFmtId="3" fontId="2" fillId="0" borderId="9" xfId="21" applyNumberFormat="1" applyFont="1" applyBorder="1" applyAlignment="1">
      <alignment horizontal="center" vertical="center" wrapText="1"/>
      <protection/>
    </xf>
    <xf numFmtId="3" fontId="2" fillId="0" borderId="8" xfId="21" applyNumberFormat="1" applyFont="1" applyBorder="1" applyAlignment="1">
      <alignment horizontal="center" vertical="center" wrapText="1"/>
      <protection/>
    </xf>
    <xf numFmtId="0" fontId="2" fillId="0" borderId="19"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0" xfId="0" applyAlignment="1">
      <alignment horizontal="left"/>
    </xf>
    <xf numFmtId="0" fontId="16" fillId="11" borderId="0" xfId="0" applyFont="1" applyFill="1" applyAlignment="1">
      <alignment horizontal="center" vertical="center" wrapText="1"/>
    </xf>
    <xf numFmtId="0" fontId="2" fillId="0" borderId="0" xfId="0" applyFont="1" applyAlignment="1">
      <alignment horizontal="left" vertical="center" wrapText="1"/>
    </xf>
    <xf numFmtId="0" fontId="0" fillId="0" borderId="0" xfId="0"/>
    <xf numFmtId="0" fontId="3" fillId="14" borderId="0" xfId="0" applyFont="1" applyFill="1" applyBorder="1" applyAlignment="1">
      <alignment horizontal="center" vertical="center" wrapText="1"/>
    </xf>
    <xf numFmtId="0" fontId="1" fillId="0" borderId="0" xfId="0" applyFont="1" applyBorder="1"/>
    <xf numFmtId="0" fontId="1" fillId="0" borderId="0" xfId="0" applyFont="1" applyBorder="1"/>
    <xf numFmtId="0" fontId="1" fillId="0" borderId="0" xfId="0" applyFont="1" applyBorder="1"/>
    <xf numFmtId="0" fontId="1" fillId="0" borderId="0" xfId="0" applyFont="1" applyBorder="1"/>
    <xf numFmtId="0" fontId="1" fillId="0" borderId="0" xfId="0" applyFont="1" applyBorder="1"/>
    <xf numFmtId="0" fontId="4" fillId="15" borderId="6" xfId="0" applyFont="1" applyFill="1" applyBorder="1" applyAlignment="1">
      <alignment horizontal="center" vertical="center" wrapText="1"/>
    </xf>
    <xf numFmtId="0" fontId="1" fillId="0" borderId="20" xfId="0" applyFont="1" applyBorder="1"/>
    <xf numFmtId="0" fontId="1" fillId="0" borderId="20" xfId="0" applyFont="1" applyBorder="1"/>
    <xf numFmtId="0" fontId="2" fillId="4" borderId="0" xfId="0" applyFont="1" applyFill="1" applyBorder="1" applyAlignment="1">
      <alignment horizontal="center"/>
    </xf>
    <xf numFmtId="0" fontId="1" fillId="0" borderId="0" xfId="0" applyFont="1" applyBorder="1"/>
    <xf numFmtId="0" fontId="3" fillId="16" borderId="0" xfId="0" applyFont="1" applyFill="1" applyBorder="1" applyAlignment="1">
      <alignment horizontal="center" vertical="center" wrapText="1"/>
    </xf>
    <xf numFmtId="0" fontId="13" fillId="1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 fillId="0" borderId="21" xfId="0" applyFont="1" applyBorder="1"/>
    <xf numFmtId="0" fontId="2" fillId="4" borderId="0" xfId="0" applyFont="1" applyFill="1" applyBorder="1" applyAlignment="1">
      <alignment horizontal="center" vertical="center" wrapText="1"/>
    </xf>
    <xf numFmtId="0" fontId="12" fillId="0" borderId="0" xfId="0" applyFont="1" applyAlignment="1">
      <alignment horizontal="center" vertical="center" wrapText="1"/>
    </xf>
    <xf numFmtId="0" fontId="16" fillId="11" borderId="0" xfId="20" applyFont="1" applyFill="1" applyAlignment="1">
      <alignment horizontal="center" vertical="center" wrapText="1"/>
      <protection/>
    </xf>
    <xf numFmtId="0" fontId="17" fillId="11" borderId="0" xfId="20" applyFont="1" applyFill="1" applyAlignment="1">
      <alignment horizontal="center" vertical="center" wrapText="1"/>
      <protection/>
    </xf>
    <xf numFmtId="0" fontId="15" fillId="10" borderId="22" xfId="20" applyFont="1" applyFill="1" applyBorder="1" applyAlignment="1">
      <alignment horizontal="center" vertical="center" wrapText="1"/>
      <protection/>
    </xf>
    <xf numFmtId="0" fontId="15" fillId="10" borderId="23" xfId="20" applyFont="1" applyFill="1" applyBorder="1" applyAlignment="1">
      <alignment horizontal="center" vertical="center" wrapText="1"/>
      <protection/>
    </xf>
    <xf numFmtId="0" fontId="22" fillId="13" borderId="0" xfId="20" applyFont="1" applyFill="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2" xfId="20"/>
    <cellStyle name="normální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customschemas.google.com/relationships/workbookmetadata" Target="metadata" /><Relationship Id="rId8" Type="http://schemas.microsoft.com/office/2017/10/relationships/person" Target="persons/person.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E727A-15C2-4E4D-ADE2-E8CA49ACC49E}">
  <sheetPr>
    <pageSetUpPr fitToPage="1"/>
  </sheetPr>
  <dimension ref="A1:E15"/>
  <sheetViews>
    <sheetView view="pageBreakPreview" zoomScaleSheetLayoutView="100" workbookViewId="0" topLeftCell="A1">
      <selection activeCell="E42" sqref="E42"/>
    </sheetView>
  </sheetViews>
  <sheetFormatPr defaultColWidth="11.421875" defaultRowHeight="12.75"/>
  <cols>
    <col min="1" max="1" width="2.421875" style="47" customWidth="1"/>
    <col min="2" max="2" width="36.8515625" style="47" customWidth="1"/>
    <col min="3" max="3" width="33.421875" style="47" customWidth="1"/>
    <col min="4" max="4" width="29.00390625" style="47" customWidth="1"/>
    <col min="5" max="5" width="28.421875" style="47" customWidth="1"/>
    <col min="6" max="6" width="2.57421875" style="47" customWidth="1"/>
    <col min="7" max="257" width="8.8515625" style="47" customWidth="1"/>
    <col min="258" max="258" width="36.8515625" style="47" customWidth="1"/>
    <col min="259" max="259" width="33.421875" style="47" customWidth="1"/>
    <col min="260" max="260" width="29.00390625" style="47" customWidth="1"/>
    <col min="261" max="261" width="28.421875" style="47" customWidth="1"/>
    <col min="262" max="513" width="8.8515625" style="47" customWidth="1"/>
    <col min="514" max="514" width="36.8515625" style="47" customWidth="1"/>
    <col min="515" max="515" width="33.421875" style="47" customWidth="1"/>
    <col min="516" max="516" width="29.00390625" style="47" customWidth="1"/>
    <col min="517" max="517" width="28.421875" style="47" customWidth="1"/>
    <col min="518" max="769" width="8.8515625" style="47" customWidth="1"/>
    <col min="770" max="770" width="36.8515625" style="47" customWidth="1"/>
    <col min="771" max="771" width="33.421875" style="47" customWidth="1"/>
    <col min="772" max="772" width="29.00390625" style="47" customWidth="1"/>
    <col min="773" max="773" width="28.421875" style="47" customWidth="1"/>
    <col min="774" max="1025" width="8.8515625" style="47" customWidth="1"/>
    <col min="1026" max="1026" width="36.8515625" style="47" customWidth="1"/>
    <col min="1027" max="1027" width="33.421875" style="47" customWidth="1"/>
    <col min="1028" max="1028" width="29.00390625" style="47" customWidth="1"/>
    <col min="1029" max="1029" width="28.421875" style="47" customWidth="1"/>
    <col min="1030" max="1281" width="8.8515625" style="47" customWidth="1"/>
    <col min="1282" max="1282" width="36.8515625" style="47" customWidth="1"/>
    <col min="1283" max="1283" width="33.421875" style="47" customWidth="1"/>
    <col min="1284" max="1284" width="29.00390625" style="47" customWidth="1"/>
    <col min="1285" max="1285" width="28.421875" style="47" customWidth="1"/>
    <col min="1286" max="1537" width="8.8515625" style="47" customWidth="1"/>
    <col min="1538" max="1538" width="36.8515625" style="47" customWidth="1"/>
    <col min="1539" max="1539" width="33.421875" style="47" customWidth="1"/>
    <col min="1540" max="1540" width="29.00390625" style="47" customWidth="1"/>
    <col min="1541" max="1541" width="28.421875" style="47" customWidth="1"/>
    <col min="1542" max="1793" width="8.8515625" style="47" customWidth="1"/>
    <col min="1794" max="1794" width="36.8515625" style="47" customWidth="1"/>
    <col min="1795" max="1795" width="33.421875" style="47" customWidth="1"/>
    <col min="1796" max="1796" width="29.00390625" style="47" customWidth="1"/>
    <col min="1797" max="1797" width="28.421875" style="47" customWidth="1"/>
    <col min="1798" max="2049" width="8.8515625" style="47" customWidth="1"/>
    <col min="2050" max="2050" width="36.8515625" style="47" customWidth="1"/>
    <col min="2051" max="2051" width="33.421875" style="47" customWidth="1"/>
    <col min="2052" max="2052" width="29.00390625" style="47" customWidth="1"/>
    <col min="2053" max="2053" width="28.421875" style="47" customWidth="1"/>
    <col min="2054" max="2305" width="8.8515625" style="47" customWidth="1"/>
    <col min="2306" max="2306" width="36.8515625" style="47" customWidth="1"/>
    <col min="2307" max="2307" width="33.421875" style="47" customWidth="1"/>
    <col min="2308" max="2308" width="29.00390625" style="47" customWidth="1"/>
    <col min="2309" max="2309" width="28.421875" style="47" customWidth="1"/>
    <col min="2310" max="2561" width="8.8515625" style="47" customWidth="1"/>
    <col min="2562" max="2562" width="36.8515625" style="47" customWidth="1"/>
    <col min="2563" max="2563" width="33.421875" style="47" customWidth="1"/>
    <col min="2564" max="2564" width="29.00390625" style="47" customWidth="1"/>
    <col min="2565" max="2565" width="28.421875" style="47" customWidth="1"/>
    <col min="2566" max="2817" width="8.8515625" style="47" customWidth="1"/>
    <col min="2818" max="2818" width="36.8515625" style="47" customWidth="1"/>
    <col min="2819" max="2819" width="33.421875" style="47" customWidth="1"/>
    <col min="2820" max="2820" width="29.00390625" style="47" customWidth="1"/>
    <col min="2821" max="2821" width="28.421875" style="47" customWidth="1"/>
    <col min="2822" max="3073" width="8.8515625" style="47" customWidth="1"/>
    <col min="3074" max="3074" width="36.8515625" style="47" customWidth="1"/>
    <col min="3075" max="3075" width="33.421875" style="47" customWidth="1"/>
    <col min="3076" max="3076" width="29.00390625" style="47" customWidth="1"/>
    <col min="3077" max="3077" width="28.421875" style="47" customWidth="1"/>
    <col min="3078" max="3329" width="8.8515625" style="47" customWidth="1"/>
    <col min="3330" max="3330" width="36.8515625" style="47" customWidth="1"/>
    <col min="3331" max="3331" width="33.421875" style="47" customWidth="1"/>
    <col min="3332" max="3332" width="29.00390625" style="47" customWidth="1"/>
    <col min="3333" max="3333" width="28.421875" style="47" customWidth="1"/>
    <col min="3334" max="3585" width="8.8515625" style="47" customWidth="1"/>
    <col min="3586" max="3586" width="36.8515625" style="47" customWidth="1"/>
    <col min="3587" max="3587" width="33.421875" style="47" customWidth="1"/>
    <col min="3588" max="3588" width="29.00390625" style="47" customWidth="1"/>
    <col min="3589" max="3589" width="28.421875" style="47" customWidth="1"/>
    <col min="3590" max="3841" width="8.8515625" style="47" customWidth="1"/>
    <col min="3842" max="3842" width="36.8515625" style="47" customWidth="1"/>
    <col min="3843" max="3843" width="33.421875" style="47" customWidth="1"/>
    <col min="3844" max="3844" width="29.00390625" style="47" customWidth="1"/>
    <col min="3845" max="3845" width="28.421875" style="47" customWidth="1"/>
    <col min="3846" max="4097" width="8.8515625" style="47" customWidth="1"/>
    <col min="4098" max="4098" width="36.8515625" style="47" customWidth="1"/>
    <col min="4099" max="4099" width="33.421875" style="47" customWidth="1"/>
    <col min="4100" max="4100" width="29.00390625" style="47" customWidth="1"/>
    <col min="4101" max="4101" width="28.421875" style="47" customWidth="1"/>
    <col min="4102" max="4353" width="8.8515625" style="47" customWidth="1"/>
    <col min="4354" max="4354" width="36.8515625" style="47" customWidth="1"/>
    <col min="4355" max="4355" width="33.421875" style="47" customWidth="1"/>
    <col min="4356" max="4356" width="29.00390625" style="47" customWidth="1"/>
    <col min="4357" max="4357" width="28.421875" style="47" customWidth="1"/>
    <col min="4358" max="4609" width="8.8515625" style="47" customWidth="1"/>
    <col min="4610" max="4610" width="36.8515625" style="47" customWidth="1"/>
    <col min="4611" max="4611" width="33.421875" style="47" customWidth="1"/>
    <col min="4612" max="4612" width="29.00390625" style="47" customWidth="1"/>
    <col min="4613" max="4613" width="28.421875" style="47" customWidth="1"/>
    <col min="4614" max="4865" width="8.8515625" style="47" customWidth="1"/>
    <col min="4866" max="4866" width="36.8515625" style="47" customWidth="1"/>
    <col min="4867" max="4867" width="33.421875" style="47" customWidth="1"/>
    <col min="4868" max="4868" width="29.00390625" style="47" customWidth="1"/>
    <col min="4869" max="4869" width="28.421875" style="47" customWidth="1"/>
    <col min="4870" max="5121" width="8.8515625" style="47" customWidth="1"/>
    <col min="5122" max="5122" width="36.8515625" style="47" customWidth="1"/>
    <col min="5123" max="5123" width="33.421875" style="47" customWidth="1"/>
    <col min="5124" max="5124" width="29.00390625" style="47" customWidth="1"/>
    <col min="5125" max="5125" width="28.421875" style="47" customWidth="1"/>
    <col min="5126" max="5377" width="8.8515625" style="47" customWidth="1"/>
    <col min="5378" max="5378" width="36.8515625" style="47" customWidth="1"/>
    <col min="5379" max="5379" width="33.421875" style="47" customWidth="1"/>
    <col min="5380" max="5380" width="29.00390625" style="47" customWidth="1"/>
    <col min="5381" max="5381" width="28.421875" style="47" customWidth="1"/>
    <col min="5382" max="5633" width="8.8515625" style="47" customWidth="1"/>
    <col min="5634" max="5634" width="36.8515625" style="47" customWidth="1"/>
    <col min="5635" max="5635" width="33.421875" style="47" customWidth="1"/>
    <col min="5636" max="5636" width="29.00390625" style="47" customWidth="1"/>
    <col min="5637" max="5637" width="28.421875" style="47" customWidth="1"/>
    <col min="5638" max="5889" width="8.8515625" style="47" customWidth="1"/>
    <col min="5890" max="5890" width="36.8515625" style="47" customWidth="1"/>
    <col min="5891" max="5891" width="33.421875" style="47" customWidth="1"/>
    <col min="5892" max="5892" width="29.00390625" style="47" customWidth="1"/>
    <col min="5893" max="5893" width="28.421875" style="47" customWidth="1"/>
    <col min="5894" max="6145" width="8.8515625" style="47" customWidth="1"/>
    <col min="6146" max="6146" width="36.8515625" style="47" customWidth="1"/>
    <col min="6147" max="6147" width="33.421875" style="47" customWidth="1"/>
    <col min="6148" max="6148" width="29.00390625" style="47" customWidth="1"/>
    <col min="6149" max="6149" width="28.421875" style="47" customWidth="1"/>
    <col min="6150" max="6401" width="8.8515625" style="47" customWidth="1"/>
    <col min="6402" max="6402" width="36.8515625" style="47" customWidth="1"/>
    <col min="6403" max="6403" width="33.421875" style="47" customWidth="1"/>
    <col min="6404" max="6404" width="29.00390625" style="47" customWidth="1"/>
    <col min="6405" max="6405" width="28.421875" style="47" customWidth="1"/>
    <col min="6406" max="6657" width="8.8515625" style="47" customWidth="1"/>
    <col min="6658" max="6658" width="36.8515625" style="47" customWidth="1"/>
    <col min="6659" max="6659" width="33.421875" style="47" customWidth="1"/>
    <col min="6660" max="6660" width="29.00390625" style="47" customWidth="1"/>
    <col min="6661" max="6661" width="28.421875" style="47" customWidth="1"/>
    <col min="6662" max="6913" width="8.8515625" style="47" customWidth="1"/>
    <col min="6914" max="6914" width="36.8515625" style="47" customWidth="1"/>
    <col min="6915" max="6915" width="33.421875" style="47" customWidth="1"/>
    <col min="6916" max="6916" width="29.00390625" style="47" customWidth="1"/>
    <col min="6917" max="6917" width="28.421875" style="47" customWidth="1"/>
    <col min="6918" max="7169" width="8.8515625" style="47" customWidth="1"/>
    <col min="7170" max="7170" width="36.8515625" style="47" customWidth="1"/>
    <col min="7171" max="7171" width="33.421875" style="47" customWidth="1"/>
    <col min="7172" max="7172" width="29.00390625" style="47" customWidth="1"/>
    <col min="7173" max="7173" width="28.421875" style="47" customWidth="1"/>
    <col min="7174" max="7425" width="8.8515625" style="47" customWidth="1"/>
    <col min="7426" max="7426" width="36.8515625" style="47" customWidth="1"/>
    <col min="7427" max="7427" width="33.421875" style="47" customWidth="1"/>
    <col min="7428" max="7428" width="29.00390625" style="47" customWidth="1"/>
    <col min="7429" max="7429" width="28.421875" style="47" customWidth="1"/>
    <col min="7430" max="7681" width="8.8515625" style="47" customWidth="1"/>
    <col min="7682" max="7682" width="36.8515625" style="47" customWidth="1"/>
    <col min="7683" max="7683" width="33.421875" style="47" customWidth="1"/>
    <col min="7684" max="7684" width="29.00390625" style="47" customWidth="1"/>
    <col min="7685" max="7685" width="28.421875" style="47" customWidth="1"/>
    <col min="7686" max="7937" width="8.8515625" style="47" customWidth="1"/>
    <col min="7938" max="7938" width="36.8515625" style="47" customWidth="1"/>
    <col min="7939" max="7939" width="33.421875" style="47" customWidth="1"/>
    <col min="7940" max="7940" width="29.00390625" style="47" customWidth="1"/>
    <col min="7941" max="7941" width="28.421875" style="47" customWidth="1"/>
    <col min="7942" max="8193" width="8.8515625" style="47" customWidth="1"/>
    <col min="8194" max="8194" width="36.8515625" style="47" customWidth="1"/>
    <col min="8195" max="8195" width="33.421875" style="47" customWidth="1"/>
    <col min="8196" max="8196" width="29.00390625" style="47" customWidth="1"/>
    <col min="8197" max="8197" width="28.421875" style="47" customWidth="1"/>
    <col min="8198" max="8449" width="8.8515625" style="47" customWidth="1"/>
    <col min="8450" max="8450" width="36.8515625" style="47" customWidth="1"/>
    <col min="8451" max="8451" width="33.421875" style="47" customWidth="1"/>
    <col min="8452" max="8452" width="29.00390625" style="47" customWidth="1"/>
    <col min="8453" max="8453" width="28.421875" style="47" customWidth="1"/>
    <col min="8454" max="8705" width="8.8515625" style="47" customWidth="1"/>
    <col min="8706" max="8706" width="36.8515625" style="47" customWidth="1"/>
    <col min="8707" max="8707" width="33.421875" style="47" customWidth="1"/>
    <col min="8708" max="8708" width="29.00390625" style="47" customWidth="1"/>
    <col min="8709" max="8709" width="28.421875" style="47" customWidth="1"/>
    <col min="8710" max="8961" width="8.8515625" style="47" customWidth="1"/>
    <col min="8962" max="8962" width="36.8515625" style="47" customWidth="1"/>
    <col min="8963" max="8963" width="33.421875" style="47" customWidth="1"/>
    <col min="8964" max="8964" width="29.00390625" style="47" customWidth="1"/>
    <col min="8965" max="8965" width="28.421875" style="47" customWidth="1"/>
    <col min="8966" max="9217" width="8.8515625" style="47" customWidth="1"/>
    <col min="9218" max="9218" width="36.8515625" style="47" customWidth="1"/>
    <col min="9219" max="9219" width="33.421875" style="47" customWidth="1"/>
    <col min="9220" max="9220" width="29.00390625" style="47" customWidth="1"/>
    <col min="9221" max="9221" width="28.421875" style="47" customWidth="1"/>
    <col min="9222" max="9473" width="8.8515625" style="47" customWidth="1"/>
    <col min="9474" max="9474" width="36.8515625" style="47" customWidth="1"/>
    <col min="9475" max="9475" width="33.421875" style="47" customWidth="1"/>
    <col min="9476" max="9476" width="29.00390625" style="47" customWidth="1"/>
    <col min="9477" max="9477" width="28.421875" style="47" customWidth="1"/>
    <col min="9478" max="9729" width="8.8515625" style="47" customWidth="1"/>
    <col min="9730" max="9730" width="36.8515625" style="47" customWidth="1"/>
    <col min="9731" max="9731" width="33.421875" style="47" customWidth="1"/>
    <col min="9732" max="9732" width="29.00390625" style="47" customWidth="1"/>
    <col min="9733" max="9733" width="28.421875" style="47" customWidth="1"/>
    <col min="9734" max="9985" width="8.8515625" style="47" customWidth="1"/>
    <col min="9986" max="9986" width="36.8515625" style="47" customWidth="1"/>
    <col min="9987" max="9987" width="33.421875" style="47" customWidth="1"/>
    <col min="9988" max="9988" width="29.00390625" style="47" customWidth="1"/>
    <col min="9989" max="9989" width="28.421875" style="47" customWidth="1"/>
    <col min="9990" max="10241" width="8.8515625" style="47" customWidth="1"/>
    <col min="10242" max="10242" width="36.8515625" style="47" customWidth="1"/>
    <col min="10243" max="10243" width="33.421875" style="47" customWidth="1"/>
    <col min="10244" max="10244" width="29.00390625" style="47" customWidth="1"/>
    <col min="10245" max="10245" width="28.421875" style="47" customWidth="1"/>
    <col min="10246" max="10497" width="8.8515625" style="47" customWidth="1"/>
    <col min="10498" max="10498" width="36.8515625" style="47" customWidth="1"/>
    <col min="10499" max="10499" width="33.421875" style="47" customWidth="1"/>
    <col min="10500" max="10500" width="29.00390625" style="47" customWidth="1"/>
    <col min="10501" max="10501" width="28.421875" style="47" customWidth="1"/>
    <col min="10502" max="10753" width="8.8515625" style="47" customWidth="1"/>
    <col min="10754" max="10754" width="36.8515625" style="47" customWidth="1"/>
    <col min="10755" max="10755" width="33.421875" style="47" customWidth="1"/>
    <col min="10756" max="10756" width="29.00390625" style="47" customWidth="1"/>
    <col min="10757" max="10757" width="28.421875" style="47" customWidth="1"/>
    <col min="10758" max="11009" width="8.8515625" style="47" customWidth="1"/>
    <col min="11010" max="11010" width="36.8515625" style="47" customWidth="1"/>
    <col min="11011" max="11011" width="33.421875" style="47" customWidth="1"/>
    <col min="11012" max="11012" width="29.00390625" style="47" customWidth="1"/>
    <col min="11013" max="11013" width="28.421875" style="47" customWidth="1"/>
    <col min="11014" max="11265" width="8.8515625" style="47" customWidth="1"/>
    <col min="11266" max="11266" width="36.8515625" style="47" customWidth="1"/>
    <col min="11267" max="11267" width="33.421875" style="47" customWidth="1"/>
    <col min="11268" max="11268" width="29.00390625" style="47" customWidth="1"/>
    <col min="11269" max="11269" width="28.421875" style="47" customWidth="1"/>
    <col min="11270" max="11521" width="8.8515625" style="47" customWidth="1"/>
    <col min="11522" max="11522" width="36.8515625" style="47" customWidth="1"/>
    <col min="11523" max="11523" width="33.421875" style="47" customWidth="1"/>
    <col min="11524" max="11524" width="29.00390625" style="47" customWidth="1"/>
    <col min="11525" max="11525" width="28.421875" style="47" customWidth="1"/>
    <col min="11526" max="11777" width="8.8515625" style="47" customWidth="1"/>
    <col min="11778" max="11778" width="36.8515625" style="47" customWidth="1"/>
    <col min="11779" max="11779" width="33.421875" style="47" customWidth="1"/>
    <col min="11780" max="11780" width="29.00390625" style="47" customWidth="1"/>
    <col min="11781" max="11781" width="28.421875" style="47" customWidth="1"/>
    <col min="11782" max="12033" width="8.8515625" style="47" customWidth="1"/>
    <col min="12034" max="12034" width="36.8515625" style="47" customWidth="1"/>
    <col min="12035" max="12035" width="33.421875" style="47" customWidth="1"/>
    <col min="12036" max="12036" width="29.00390625" style="47" customWidth="1"/>
    <col min="12037" max="12037" width="28.421875" style="47" customWidth="1"/>
    <col min="12038" max="12289" width="8.8515625" style="47" customWidth="1"/>
    <col min="12290" max="12290" width="36.8515625" style="47" customWidth="1"/>
    <col min="12291" max="12291" width="33.421875" style="47" customWidth="1"/>
    <col min="12292" max="12292" width="29.00390625" style="47" customWidth="1"/>
    <col min="12293" max="12293" width="28.421875" style="47" customWidth="1"/>
    <col min="12294" max="12545" width="8.8515625" style="47" customWidth="1"/>
    <col min="12546" max="12546" width="36.8515625" style="47" customWidth="1"/>
    <col min="12547" max="12547" width="33.421875" style="47" customWidth="1"/>
    <col min="12548" max="12548" width="29.00390625" style="47" customWidth="1"/>
    <col min="12549" max="12549" width="28.421875" style="47" customWidth="1"/>
    <col min="12550" max="12801" width="8.8515625" style="47" customWidth="1"/>
    <col min="12802" max="12802" width="36.8515625" style="47" customWidth="1"/>
    <col min="12803" max="12803" width="33.421875" style="47" customWidth="1"/>
    <col min="12804" max="12804" width="29.00390625" style="47" customWidth="1"/>
    <col min="12805" max="12805" width="28.421875" style="47" customWidth="1"/>
    <col min="12806" max="13057" width="8.8515625" style="47" customWidth="1"/>
    <col min="13058" max="13058" width="36.8515625" style="47" customWidth="1"/>
    <col min="13059" max="13059" width="33.421875" style="47" customWidth="1"/>
    <col min="13060" max="13060" width="29.00390625" style="47" customWidth="1"/>
    <col min="13061" max="13061" width="28.421875" style="47" customWidth="1"/>
    <col min="13062" max="13313" width="8.8515625" style="47" customWidth="1"/>
    <col min="13314" max="13314" width="36.8515625" style="47" customWidth="1"/>
    <col min="13315" max="13315" width="33.421875" style="47" customWidth="1"/>
    <col min="13316" max="13316" width="29.00390625" style="47" customWidth="1"/>
    <col min="13317" max="13317" width="28.421875" style="47" customWidth="1"/>
    <col min="13318" max="13569" width="8.8515625" style="47" customWidth="1"/>
    <col min="13570" max="13570" width="36.8515625" style="47" customWidth="1"/>
    <col min="13571" max="13571" width="33.421875" style="47" customWidth="1"/>
    <col min="13572" max="13572" width="29.00390625" style="47" customWidth="1"/>
    <col min="13573" max="13573" width="28.421875" style="47" customWidth="1"/>
    <col min="13574" max="13825" width="8.8515625" style="47" customWidth="1"/>
    <col min="13826" max="13826" width="36.8515625" style="47" customWidth="1"/>
    <col min="13827" max="13827" width="33.421875" style="47" customWidth="1"/>
    <col min="13828" max="13828" width="29.00390625" style="47" customWidth="1"/>
    <col min="13829" max="13829" width="28.421875" style="47" customWidth="1"/>
    <col min="13830" max="14081" width="8.8515625" style="47" customWidth="1"/>
    <col min="14082" max="14082" width="36.8515625" style="47" customWidth="1"/>
    <col min="14083" max="14083" width="33.421875" style="47" customWidth="1"/>
    <col min="14084" max="14084" width="29.00390625" style="47" customWidth="1"/>
    <col min="14085" max="14085" width="28.421875" style="47" customWidth="1"/>
    <col min="14086" max="14337" width="8.8515625" style="47" customWidth="1"/>
    <col min="14338" max="14338" width="36.8515625" style="47" customWidth="1"/>
    <col min="14339" max="14339" width="33.421875" style="47" customWidth="1"/>
    <col min="14340" max="14340" width="29.00390625" style="47" customWidth="1"/>
    <col min="14341" max="14341" width="28.421875" style="47" customWidth="1"/>
    <col min="14342" max="14593" width="8.8515625" style="47" customWidth="1"/>
    <col min="14594" max="14594" width="36.8515625" style="47" customWidth="1"/>
    <col min="14595" max="14595" width="33.421875" style="47" customWidth="1"/>
    <col min="14596" max="14596" width="29.00390625" style="47" customWidth="1"/>
    <col min="14597" max="14597" width="28.421875" style="47" customWidth="1"/>
    <col min="14598" max="14849" width="8.8515625" style="47" customWidth="1"/>
    <col min="14850" max="14850" width="36.8515625" style="47" customWidth="1"/>
    <col min="14851" max="14851" width="33.421875" style="47" customWidth="1"/>
    <col min="14852" max="14852" width="29.00390625" style="47" customWidth="1"/>
    <col min="14853" max="14853" width="28.421875" style="47" customWidth="1"/>
    <col min="14854" max="15105" width="8.8515625" style="47" customWidth="1"/>
    <col min="15106" max="15106" width="36.8515625" style="47" customWidth="1"/>
    <col min="15107" max="15107" width="33.421875" style="47" customWidth="1"/>
    <col min="15108" max="15108" width="29.00390625" style="47" customWidth="1"/>
    <col min="15109" max="15109" width="28.421875" style="47" customWidth="1"/>
    <col min="15110" max="15361" width="8.8515625" style="47" customWidth="1"/>
    <col min="15362" max="15362" width="36.8515625" style="47" customWidth="1"/>
    <col min="15363" max="15363" width="33.421875" style="47" customWidth="1"/>
    <col min="15364" max="15364" width="29.00390625" style="47" customWidth="1"/>
    <col min="15365" max="15365" width="28.421875" style="47" customWidth="1"/>
    <col min="15366" max="15617" width="8.8515625" style="47" customWidth="1"/>
    <col min="15618" max="15618" width="36.8515625" style="47" customWidth="1"/>
    <col min="15619" max="15619" width="33.421875" style="47" customWidth="1"/>
    <col min="15620" max="15620" width="29.00390625" style="47" customWidth="1"/>
    <col min="15621" max="15621" width="28.421875" style="47" customWidth="1"/>
    <col min="15622" max="15873" width="8.8515625" style="47" customWidth="1"/>
    <col min="15874" max="15874" width="36.8515625" style="47" customWidth="1"/>
    <col min="15875" max="15875" width="33.421875" style="47" customWidth="1"/>
    <col min="15876" max="15876" width="29.00390625" style="47" customWidth="1"/>
    <col min="15877" max="15877" width="28.421875" style="47" customWidth="1"/>
    <col min="15878" max="16129" width="8.8515625" style="47" customWidth="1"/>
    <col min="16130" max="16130" width="36.8515625" style="47" customWidth="1"/>
    <col min="16131" max="16131" width="33.421875" style="47" customWidth="1"/>
    <col min="16132" max="16132" width="29.00390625" style="47" customWidth="1"/>
    <col min="16133" max="16133" width="28.421875" style="47" customWidth="1"/>
    <col min="16134" max="16384" width="8.8515625" style="47" customWidth="1"/>
  </cols>
  <sheetData>
    <row r="1" spans="1:5" ht="12.75">
      <c r="A1"/>
      <c r="B1"/>
      <c r="C1"/>
      <c r="D1"/>
      <c r="E1"/>
    </row>
    <row r="2" spans="1:5" ht="12.75">
      <c r="A2"/>
      <c r="B2" s="82" t="s">
        <v>125</v>
      </c>
      <c r="C2" s="82"/>
      <c r="D2" s="82"/>
      <c r="E2" s="82"/>
    </row>
    <row r="3" spans="1:5" ht="12.75">
      <c r="A3"/>
      <c r="B3"/>
      <c r="C3"/>
      <c r="D3"/>
      <c r="E3"/>
    </row>
    <row r="4" spans="1:5" ht="12.75">
      <c r="A4"/>
      <c r="B4"/>
      <c r="C4"/>
      <c r="D4"/>
      <c r="E4"/>
    </row>
    <row r="5" spans="1:5" ht="12.75">
      <c r="A5"/>
      <c r="B5" s="83" t="s">
        <v>126</v>
      </c>
      <c r="C5" s="83"/>
      <c r="D5" s="83"/>
      <c r="E5" s="83"/>
    </row>
    <row r="6" spans="1:5" ht="12.75">
      <c r="A6"/>
      <c r="B6" s="83"/>
      <c r="C6" s="83"/>
      <c r="D6" s="83"/>
      <c r="E6" s="83"/>
    </row>
    <row r="10" ht="13.5" thickBot="1"/>
    <row r="11" spans="2:5" ht="15">
      <c r="B11" s="56" t="s">
        <v>96</v>
      </c>
      <c r="C11" s="57" t="s">
        <v>8</v>
      </c>
      <c r="D11" s="57" t="s">
        <v>9</v>
      </c>
      <c r="E11" s="58" t="s">
        <v>97</v>
      </c>
    </row>
    <row r="12" spans="2:5" ht="12.75">
      <c r="B12" s="59" t="s">
        <v>98</v>
      </c>
      <c r="C12" s="60">
        <f>KONEKTIVITA!F23</f>
        <v>0</v>
      </c>
      <c r="D12" s="60">
        <f>C12*0.21</f>
        <v>0</v>
      </c>
      <c r="E12" s="61">
        <f>C12+D12</f>
        <v>0</v>
      </c>
    </row>
    <row r="13" spans="2:5" ht="12.75">
      <c r="B13" s="59" t="s">
        <v>99</v>
      </c>
      <c r="C13" s="60">
        <f>Kabeláž!F22</f>
        <v>0</v>
      </c>
      <c r="D13" s="60">
        <f>C13*0.21</f>
        <v>0</v>
      </c>
      <c r="E13" s="61">
        <f>C13+D13</f>
        <v>0</v>
      </c>
    </row>
    <row r="14" spans="2:5" ht="12.75">
      <c r="B14" s="62" t="s">
        <v>100</v>
      </c>
      <c r="C14" s="60">
        <f>'IT + SW'!F19</f>
        <v>0</v>
      </c>
      <c r="D14" s="60">
        <f>C14*0.21</f>
        <v>0</v>
      </c>
      <c r="E14" s="61">
        <f>C14+D14</f>
        <v>0</v>
      </c>
    </row>
    <row r="15" spans="2:5" ht="15.75" thickBot="1">
      <c r="B15" s="63" t="s">
        <v>101</v>
      </c>
      <c r="C15" s="64">
        <f>SUM(C12:C14)</f>
        <v>0</v>
      </c>
      <c r="D15" s="64">
        <f>SUM(D12:D14)</f>
        <v>0</v>
      </c>
      <c r="E15" s="65">
        <f>SUM(E12:E14)</f>
        <v>0</v>
      </c>
    </row>
  </sheetData>
  <mergeCells count="2">
    <mergeCell ref="B2:E2"/>
    <mergeCell ref="B5:E6"/>
  </mergeCells>
  <printOptions/>
  <pageMargins left="0.7" right="0.7" top="0.787401575" bottom="0.787401575" header="0.3" footer="0.3"/>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
  <sheetViews>
    <sheetView view="pageBreakPreview" zoomScaleSheetLayoutView="100" workbookViewId="0" topLeftCell="A12">
      <selection activeCell="B30" sqref="B30"/>
    </sheetView>
  </sheetViews>
  <sheetFormatPr defaultColWidth="12.421875" defaultRowHeight="15" customHeight="1"/>
  <cols>
    <col min="1" max="1" width="14.421875" style="0" customWidth="1"/>
    <col min="2" max="2" width="94.28125" style="0" customWidth="1"/>
    <col min="3" max="3" width="9.8515625" style="0" bestFit="1" customWidth="1"/>
    <col min="4" max="4" width="5.140625" style="0" customWidth="1"/>
    <col min="5" max="5" width="10.421875" style="0" customWidth="1"/>
    <col min="6" max="6" width="15.28125" style="0" customWidth="1"/>
    <col min="7" max="7" width="15.00390625" style="0" customWidth="1"/>
    <col min="8" max="8" width="16.7109375" style="0" customWidth="1"/>
    <col min="9" max="9" width="15.7109375" style="0" customWidth="1"/>
    <col min="10" max="10" width="16.00390625" style="0" customWidth="1"/>
    <col min="11" max="26" width="11.00390625" style="0" customWidth="1"/>
  </cols>
  <sheetData>
    <row r="1" spans="1:9" ht="67.5" customHeight="1">
      <c r="A1" s="84" t="s">
        <v>0</v>
      </c>
      <c r="B1" s="85"/>
      <c r="C1" s="85"/>
      <c r="D1" s="85"/>
      <c r="E1" s="85"/>
      <c r="F1" s="85"/>
      <c r="G1" s="85"/>
      <c r="H1" s="85"/>
      <c r="I1" s="85"/>
    </row>
    <row r="2" spans="1:9" ht="12.75" customHeight="1">
      <c r="A2" s="86" t="s">
        <v>1</v>
      </c>
      <c r="B2" s="87"/>
      <c r="C2" s="87"/>
      <c r="D2" s="87"/>
      <c r="E2" s="87"/>
      <c r="F2" s="87"/>
      <c r="G2" s="87"/>
      <c r="H2" s="87"/>
      <c r="I2" s="88"/>
    </row>
    <row r="3" spans="1:9" ht="12.75" customHeight="1">
      <c r="A3" s="89"/>
      <c r="B3" s="90"/>
      <c r="C3" s="90"/>
      <c r="D3" s="90"/>
      <c r="E3" s="90"/>
      <c r="F3" s="90"/>
      <c r="G3" s="90"/>
      <c r="H3" s="90"/>
      <c r="I3" s="91"/>
    </row>
    <row r="4" spans="1:9" ht="12.75" customHeight="1">
      <c r="A4" s="92" t="s">
        <v>2</v>
      </c>
      <c r="B4" s="93"/>
      <c r="C4" s="93"/>
      <c r="D4" s="93"/>
      <c r="E4" s="93"/>
      <c r="F4" s="93"/>
      <c r="G4" s="93"/>
      <c r="H4" s="93"/>
      <c r="I4" s="94"/>
    </row>
    <row r="5" spans="1:9" ht="38.25" customHeight="1">
      <c r="A5" s="1" t="s">
        <v>3</v>
      </c>
      <c r="B5" s="2" t="s">
        <v>4</v>
      </c>
      <c r="C5" s="3" t="s">
        <v>5</v>
      </c>
      <c r="D5" s="1" t="s">
        <v>6</v>
      </c>
      <c r="E5" s="1" t="s">
        <v>7</v>
      </c>
      <c r="F5" s="1" t="s">
        <v>8</v>
      </c>
      <c r="G5" s="1" t="s">
        <v>9</v>
      </c>
      <c r="H5" s="4" t="s">
        <v>10</v>
      </c>
      <c r="I5" s="5" t="s">
        <v>11</v>
      </c>
    </row>
    <row r="6" spans="1:9" ht="81.75" customHeight="1">
      <c r="A6" s="17" t="s">
        <v>12</v>
      </c>
      <c r="B6" s="7" t="s">
        <v>13</v>
      </c>
      <c r="C6" s="8" t="s">
        <v>14</v>
      </c>
      <c r="D6" s="8">
        <v>1</v>
      </c>
      <c r="E6" s="9">
        <v>0</v>
      </c>
      <c r="F6" s="10">
        <f aca="true" t="shared" si="0" ref="F6:F22">ABS(D6*E6)</f>
        <v>0</v>
      </c>
      <c r="G6" s="10">
        <f aca="true" t="shared" si="1" ref="G6:G23">ABS(H6-F6)</f>
        <v>0</v>
      </c>
      <c r="H6" s="11">
        <f aca="true" t="shared" si="2" ref="H6:H23">ABS(F6*1.21)</f>
        <v>0</v>
      </c>
      <c r="I6" s="12"/>
    </row>
    <row r="7" spans="1:10" ht="69.75" customHeight="1">
      <c r="A7" s="19" t="s">
        <v>15</v>
      </c>
      <c r="B7" s="13" t="s">
        <v>16</v>
      </c>
      <c r="C7" s="8" t="s">
        <v>17</v>
      </c>
      <c r="D7" s="8">
        <v>1</v>
      </c>
      <c r="E7" s="9">
        <v>0</v>
      </c>
      <c r="F7" s="10">
        <f t="shared" si="0"/>
        <v>0</v>
      </c>
      <c r="G7" s="10">
        <f t="shared" si="1"/>
        <v>0</v>
      </c>
      <c r="H7" s="11">
        <f t="shared" si="2"/>
        <v>0</v>
      </c>
      <c r="I7" s="12"/>
      <c r="J7" s="14"/>
    </row>
    <row r="8" spans="1:9" ht="42.75" customHeight="1">
      <c r="A8" s="17" t="s">
        <v>18</v>
      </c>
      <c r="B8" s="15" t="s">
        <v>19</v>
      </c>
      <c r="C8" s="8" t="s">
        <v>20</v>
      </c>
      <c r="D8" s="8">
        <v>15</v>
      </c>
      <c r="E8" s="9">
        <v>0</v>
      </c>
      <c r="F8" s="10">
        <f t="shared" si="0"/>
        <v>0</v>
      </c>
      <c r="G8" s="10">
        <f t="shared" si="1"/>
        <v>0</v>
      </c>
      <c r="H8" s="11">
        <f t="shared" si="2"/>
        <v>0</v>
      </c>
      <c r="I8" s="16"/>
    </row>
    <row r="9" spans="1:9" ht="40.5" customHeight="1">
      <c r="A9" s="17" t="s">
        <v>21</v>
      </c>
      <c r="B9" s="13" t="s">
        <v>22</v>
      </c>
      <c r="C9" s="8" t="s">
        <v>17</v>
      </c>
      <c r="D9" s="8">
        <v>1</v>
      </c>
      <c r="E9" s="9">
        <v>0</v>
      </c>
      <c r="F9" s="10">
        <f t="shared" si="0"/>
        <v>0</v>
      </c>
      <c r="G9" s="10">
        <f t="shared" si="1"/>
        <v>0</v>
      </c>
      <c r="H9" s="11">
        <f t="shared" si="2"/>
        <v>0</v>
      </c>
      <c r="I9" s="18"/>
    </row>
    <row r="10" spans="1:9" ht="62.25" customHeight="1">
      <c r="A10" s="19" t="s">
        <v>23</v>
      </c>
      <c r="B10" s="13" t="s">
        <v>24</v>
      </c>
      <c r="C10" s="8" t="s">
        <v>14</v>
      </c>
      <c r="D10" s="8">
        <v>50</v>
      </c>
      <c r="E10" s="9">
        <v>0</v>
      </c>
      <c r="F10" s="10">
        <f t="shared" si="0"/>
        <v>0</v>
      </c>
      <c r="G10" s="10">
        <f t="shared" si="1"/>
        <v>0</v>
      </c>
      <c r="H10" s="11">
        <f t="shared" si="2"/>
        <v>0</v>
      </c>
      <c r="I10" s="18"/>
    </row>
    <row r="11" spans="1:9" ht="41.25" customHeight="1">
      <c r="A11" s="19" t="s">
        <v>25</v>
      </c>
      <c r="B11" s="13" t="s">
        <v>26</v>
      </c>
      <c r="C11" s="8" t="s">
        <v>14</v>
      </c>
      <c r="D11" s="8">
        <v>1</v>
      </c>
      <c r="E11" s="9">
        <v>0</v>
      </c>
      <c r="F11" s="10">
        <f t="shared" si="0"/>
        <v>0</v>
      </c>
      <c r="G11" s="10">
        <f t="shared" si="1"/>
        <v>0</v>
      </c>
      <c r="H11" s="11">
        <f t="shared" si="2"/>
        <v>0</v>
      </c>
      <c r="I11" s="18"/>
    </row>
    <row r="12" spans="1:9" ht="228" customHeight="1">
      <c r="A12" s="20" t="s">
        <v>27</v>
      </c>
      <c r="B12" s="21" t="s">
        <v>28</v>
      </c>
      <c r="C12" s="22" t="s">
        <v>17</v>
      </c>
      <c r="D12" s="22">
        <v>1</v>
      </c>
      <c r="E12" s="9">
        <v>0</v>
      </c>
      <c r="F12" s="10">
        <f t="shared" si="0"/>
        <v>0</v>
      </c>
      <c r="G12" s="10">
        <f t="shared" si="1"/>
        <v>0</v>
      </c>
      <c r="H12" s="11">
        <f t="shared" si="2"/>
        <v>0</v>
      </c>
      <c r="I12" s="12"/>
    </row>
    <row r="13" spans="1:9" ht="59.25" customHeight="1">
      <c r="A13" s="19" t="s">
        <v>29</v>
      </c>
      <c r="B13" s="13" t="s">
        <v>30</v>
      </c>
      <c r="C13" s="8" t="s">
        <v>17</v>
      </c>
      <c r="D13" s="8">
        <v>1</v>
      </c>
      <c r="E13" s="9">
        <v>0</v>
      </c>
      <c r="F13" s="10">
        <f t="shared" si="0"/>
        <v>0</v>
      </c>
      <c r="G13" s="10">
        <f t="shared" si="1"/>
        <v>0</v>
      </c>
      <c r="H13" s="11">
        <f t="shared" si="2"/>
        <v>0</v>
      </c>
      <c r="I13" s="18"/>
    </row>
    <row r="14" spans="1:9" ht="57" customHeight="1">
      <c r="A14" s="17" t="s">
        <v>31</v>
      </c>
      <c r="B14" s="13" t="s">
        <v>32</v>
      </c>
      <c r="C14" s="6" t="s">
        <v>14</v>
      </c>
      <c r="D14" s="6">
        <v>1</v>
      </c>
      <c r="E14" s="9">
        <v>0</v>
      </c>
      <c r="F14" s="10">
        <f t="shared" si="0"/>
        <v>0</v>
      </c>
      <c r="G14" s="10">
        <f t="shared" si="1"/>
        <v>0</v>
      </c>
      <c r="H14" s="11">
        <f t="shared" si="2"/>
        <v>0</v>
      </c>
      <c r="I14" s="12"/>
    </row>
    <row r="15" spans="1:9" ht="60.75" customHeight="1">
      <c r="A15" s="17" t="s">
        <v>33</v>
      </c>
      <c r="B15" s="13" t="s">
        <v>34</v>
      </c>
      <c r="C15" s="8" t="s">
        <v>14</v>
      </c>
      <c r="D15" s="8">
        <v>3</v>
      </c>
      <c r="E15" s="9">
        <v>0</v>
      </c>
      <c r="F15" s="10">
        <f t="shared" si="0"/>
        <v>0</v>
      </c>
      <c r="G15" s="10">
        <f t="shared" si="1"/>
        <v>0</v>
      </c>
      <c r="H15" s="11">
        <f t="shared" si="2"/>
        <v>0</v>
      </c>
      <c r="I15" s="12"/>
    </row>
    <row r="16" spans="1:9" ht="52.5" customHeight="1">
      <c r="A16" s="17" t="s">
        <v>124</v>
      </c>
      <c r="B16" s="13" t="s">
        <v>35</v>
      </c>
      <c r="C16" s="8" t="s">
        <v>14</v>
      </c>
      <c r="D16" s="8">
        <v>2</v>
      </c>
      <c r="E16" s="9">
        <v>0</v>
      </c>
      <c r="F16" s="10">
        <f t="shared" si="0"/>
        <v>0</v>
      </c>
      <c r="G16" s="10">
        <f t="shared" si="1"/>
        <v>0</v>
      </c>
      <c r="H16" s="11">
        <f t="shared" si="2"/>
        <v>0</v>
      </c>
      <c r="I16" s="12"/>
    </row>
    <row r="17" spans="1:9" ht="32.25" customHeight="1">
      <c r="A17" s="17" t="s">
        <v>36</v>
      </c>
      <c r="B17" s="13" t="s">
        <v>37</v>
      </c>
      <c r="C17" s="8" t="s">
        <v>14</v>
      </c>
      <c r="D17" s="8">
        <v>12</v>
      </c>
      <c r="E17" s="9">
        <v>0</v>
      </c>
      <c r="F17" s="10">
        <f t="shared" si="0"/>
        <v>0</v>
      </c>
      <c r="G17" s="10">
        <f t="shared" si="1"/>
        <v>0</v>
      </c>
      <c r="H17" s="11">
        <f t="shared" si="2"/>
        <v>0</v>
      </c>
      <c r="I17" s="16"/>
    </row>
    <row r="18" spans="1:9" ht="68.25" customHeight="1">
      <c r="A18" s="19" t="s">
        <v>38</v>
      </c>
      <c r="B18" s="13" t="s">
        <v>39</v>
      </c>
      <c r="C18" s="8" t="s">
        <v>14</v>
      </c>
      <c r="D18" s="8">
        <v>21</v>
      </c>
      <c r="E18" s="9">
        <v>0</v>
      </c>
      <c r="F18" s="10">
        <f t="shared" si="0"/>
        <v>0</v>
      </c>
      <c r="G18" s="10">
        <f t="shared" si="1"/>
        <v>0</v>
      </c>
      <c r="H18" s="11">
        <f t="shared" si="2"/>
        <v>0</v>
      </c>
      <c r="I18" s="12"/>
    </row>
    <row r="19" spans="1:9" ht="48" customHeight="1">
      <c r="A19" s="19" t="s">
        <v>40</v>
      </c>
      <c r="B19" s="13" t="s">
        <v>41</v>
      </c>
      <c r="C19" s="8" t="s">
        <v>14</v>
      </c>
      <c r="D19" s="8">
        <v>1</v>
      </c>
      <c r="E19" s="9">
        <v>0</v>
      </c>
      <c r="F19" s="10">
        <f t="shared" si="0"/>
        <v>0</v>
      </c>
      <c r="G19" s="10">
        <f t="shared" si="1"/>
        <v>0</v>
      </c>
      <c r="H19" s="11">
        <f t="shared" si="2"/>
        <v>0</v>
      </c>
      <c r="I19" s="16"/>
    </row>
    <row r="20" spans="1:9" ht="28.5" customHeight="1">
      <c r="A20" s="23" t="s">
        <v>42</v>
      </c>
      <c r="B20" s="13" t="s">
        <v>43</v>
      </c>
      <c r="C20" s="8" t="s">
        <v>14</v>
      </c>
      <c r="D20" s="8">
        <v>4</v>
      </c>
      <c r="E20" s="9">
        <v>0</v>
      </c>
      <c r="F20" s="10">
        <f t="shared" si="0"/>
        <v>0</v>
      </c>
      <c r="G20" s="10">
        <f t="shared" si="1"/>
        <v>0</v>
      </c>
      <c r="H20" s="11">
        <f t="shared" si="2"/>
        <v>0</v>
      </c>
      <c r="I20" s="16"/>
    </row>
    <row r="21" spans="1:9" ht="49.5" customHeight="1">
      <c r="A21" s="19" t="s">
        <v>44</v>
      </c>
      <c r="B21" s="13" t="s">
        <v>45</v>
      </c>
      <c r="C21" s="8" t="s">
        <v>14</v>
      </c>
      <c r="D21" s="8">
        <v>1</v>
      </c>
      <c r="E21" s="9">
        <v>0</v>
      </c>
      <c r="F21" s="10">
        <f t="shared" si="0"/>
        <v>0</v>
      </c>
      <c r="G21" s="10">
        <f t="shared" si="1"/>
        <v>0</v>
      </c>
      <c r="H21" s="11">
        <f t="shared" si="2"/>
        <v>0</v>
      </c>
      <c r="I21" s="16"/>
    </row>
    <row r="22" spans="1:9" ht="42" customHeight="1">
      <c r="A22" s="19" t="s">
        <v>46</v>
      </c>
      <c r="B22" s="13" t="s">
        <v>47</v>
      </c>
      <c r="C22" s="8" t="s">
        <v>14</v>
      </c>
      <c r="D22" s="8">
        <v>1</v>
      </c>
      <c r="E22" s="9">
        <v>0</v>
      </c>
      <c r="F22" s="10">
        <f t="shared" si="0"/>
        <v>0</v>
      </c>
      <c r="G22" s="10">
        <f t="shared" si="1"/>
        <v>0</v>
      </c>
      <c r="H22" s="11">
        <f t="shared" si="2"/>
        <v>0</v>
      </c>
      <c r="I22" s="16"/>
    </row>
    <row r="23" spans="1:9" ht="12.75" customHeight="1">
      <c r="A23" s="24"/>
      <c r="B23" s="25" t="s">
        <v>48</v>
      </c>
      <c r="C23" s="26"/>
      <c r="D23" s="26"/>
      <c r="E23" s="27"/>
      <c r="F23" s="27">
        <f>SUM(F6:F22)</f>
        <v>0</v>
      </c>
      <c r="G23" s="27">
        <f t="shared" si="1"/>
        <v>0</v>
      </c>
      <c r="H23" s="27">
        <f t="shared" si="2"/>
        <v>0</v>
      </c>
      <c r="I23" s="28"/>
    </row>
    <row r="24" spans="1:9" ht="12.75" customHeight="1">
      <c r="A24" s="29"/>
      <c r="B24" s="95" t="s">
        <v>49</v>
      </c>
      <c r="C24" s="30"/>
      <c r="D24" s="30"/>
      <c r="E24" s="30"/>
      <c r="F24" s="30"/>
      <c r="G24" s="30"/>
      <c r="H24" s="30"/>
      <c r="I24" s="29"/>
    </row>
    <row r="25" spans="1:9" ht="12.75" customHeight="1">
      <c r="A25" s="29"/>
      <c r="B25" s="96"/>
      <c r="C25" s="30"/>
      <c r="D25" s="30"/>
      <c r="E25" s="30"/>
      <c r="F25" s="30"/>
      <c r="G25" s="30"/>
      <c r="H25" s="30"/>
      <c r="I25" s="29"/>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I1"/>
    <mergeCell ref="A2:I3"/>
    <mergeCell ref="A4:I4"/>
    <mergeCell ref="B24:B25"/>
  </mergeCells>
  <printOptions/>
  <pageMargins left="0.31496062992125984" right="0.31496062992125984" top="0.7480314960629921" bottom="0.7480314960629921" header="0" footer="0"/>
  <pageSetup fitToHeight="5" fitToWidth="1" horizontalDpi="600" verticalDpi="600" orientation="landscape" scale="6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23"/>
  <sheetViews>
    <sheetView tabSelected="1" view="pageBreakPreview" zoomScaleSheetLayoutView="100" workbookViewId="0" topLeftCell="A11">
      <selection activeCell="F22" sqref="F22"/>
    </sheetView>
  </sheetViews>
  <sheetFormatPr defaultColWidth="12.421875" defaultRowHeight="15" customHeight="1"/>
  <cols>
    <col min="1" max="1" width="16.421875" style="0" customWidth="1"/>
    <col min="2" max="2" width="89.28125" style="0" customWidth="1"/>
    <col min="3" max="3" width="8.421875" style="0" customWidth="1"/>
    <col min="4" max="4" width="5.140625" style="0" customWidth="1"/>
    <col min="5" max="5" width="10.421875" style="0" customWidth="1"/>
    <col min="6" max="6" width="15.28125" style="0" customWidth="1"/>
    <col min="7" max="7" width="15.00390625" style="0" customWidth="1"/>
    <col min="8" max="8" width="16.7109375" style="0" customWidth="1"/>
    <col min="9" max="9" width="7.00390625" style="0" customWidth="1"/>
    <col min="10" max="26" width="11.00390625" style="0" customWidth="1"/>
  </cols>
  <sheetData>
    <row r="1" spans="1:8" ht="59.25" customHeight="1">
      <c r="A1" s="102" t="s">
        <v>0</v>
      </c>
      <c r="B1" s="102"/>
      <c r="C1" s="102"/>
      <c r="D1" s="102"/>
      <c r="E1" s="102"/>
      <c r="F1" s="102"/>
      <c r="G1" s="102"/>
      <c r="H1" s="102"/>
    </row>
    <row r="2" spans="1:8" ht="12.75" customHeight="1">
      <c r="A2" s="97" t="s">
        <v>50</v>
      </c>
      <c r="B2" s="87"/>
      <c r="C2" s="87"/>
      <c r="D2" s="87"/>
      <c r="E2" s="87"/>
      <c r="F2" s="87"/>
      <c r="G2" s="87"/>
      <c r="H2" s="88"/>
    </row>
    <row r="3" spans="1:8" ht="12.75" customHeight="1">
      <c r="A3" s="89"/>
      <c r="B3" s="90"/>
      <c r="C3" s="90"/>
      <c r="D3" s="90"/>
      <c r="E3" s="90"/>
      <c r="F3" s="90"/>
      <c r="G3" s="90"/>
      <c r="H3" s="91"/>
    </row>
    <row r="4" spans="1:9" ht="15" customHeight="1">
      <c r="A4" s="98"/>
      <c r="B4" s="93"/>
      <c r="C4" s="93"/>
      <c r="D4" s="93"/>
      <c r="E4" s="93"/>
      <c r="F4" s="93"/>
      <c r="G4" s="93"/>
      <c r="H4" s="93"/>
      <c r="I4" s="94"/>
    </row>
    <row r="5" spans="1:8" ht="12.75" customHeight="1">
      <c r="A5" s="1" t="s">
        <v>3</v>
      </c>
      <c r="B5" s="2" t="s">
        <v>4</v>
      </c>
      <c r="C5" s="3" t="s">
        <v>5</v>
      </c>
      <c r="D5" s="1" t="s">
        <v>6</v>
      </c>
      <c r="E5" s="1" t="s">
        <v>7</v>
      </c>
      <c r="F5" s="1" t="s">
        <v>8</v>
      </c>
      <c r="G5" s="1" t="s">
        <v>9</v>
      </c>
      <c r="H5" s="1" t="s">
        <v>10</v>
      </c>
    </row>
    <row r="6" spans="1:8" ht="33" customHeight="1">
      <c r="A6" s="31" t="s">
        <v>51</v>
      </c>
      <c r="B6" s="32" t="s">
        <v>52</v>
      </c>
      <c r="C6" s="8" t="s">
        <v>14</v>
      </c>
      <c r="D6" s="8">
        <v>1</v>
      </c>
      <c r="E6" s="9">
        <v>0</v>
      </c>
      <c r="F6" s="10">
        <f aca="true" t="shared" si="0" ref="F6:F21">ABS(D6*E6)</f>
        <v>0</v>
      </c>
      <c r="G6" s="10">
        <f aca="true" t="shared" si="1" ref="G6:G22">ABS(H6-F6)</f>
        <v>0</v>
      </c>
      <c r="H6" s="33">
        <f aca="true" t="shared" si="2" ref="H6:H22">ABS(F6*1.21)</f>
        <v>0</v>
      </c>
    </row>
    <row r="7" spans="1:8" ht="48.75" customHeight="1">
      <c r="A7" s="34" t="s">
        <v>53</v>
      </c>
      <c r="B7" s="35" t="s">
        <v>54</v>
      </c>
      <c r="C7" s="36" t="s">
        <v>55</v>
      </c>
      <c r="D7" s="36">
        <v>1</v>
      </c>
      <c r="E7" s="9">
        <v>0</v>
      </c>
      <c r="F7" s="37">
        <f t="shared" si="0"/>
        <v>0</v>
      </c>
      <c r="G7" s="37">
        <f t="shared" si="1"/>
        <v>0</v>
      </c>
      <c r="H7" s="38">
        <f t="shared" si="2"/>
        <v>0</v>
      </c>
    </row>
    <row r="8" spans="1:8" ht="36" customHeight="1">
      <c r="A8" s="31" t="s">
        <v>56</v>
      </c>
      <c r="B8" s="32" t="s">
        <v>57</v>
      </c>
      <c r="C8" s="8" t="s">
        <v>14</v>
      </c>
      <c r="D8" s="8">
        <v>1</v>
      </c>
      <c r="E8" s="9">
        <v>0</v>
      </c>
      <c r="F8" s="10">
        <f t="shared" si="0"/>
        <v>0</v>
      </c>
      <c r="G8" s="10">
        <f t="shared" si="1"/>
        <v>0</v>
      </c>
      <c r="H8" s="33">
        <f t="shared" si="2"/>
        <v>0</v>
      </c>
    </row>
    <row r="9" spans="1:8" ht="26.25" customHeight="1">
      <c r="A9" s="39" t="s">
        <v>58</v>
      </c>
      <c r="B9" s="35" t="s">
        <v>59</v>
      </c>
      <c r="C9" s="36" t="s">
        <v>14</v>
      </c>
      <c r="D9" s="36">
        <v>2</v>
      </c>
      <c r="E9" s="9">
        <v>0</v>
      </c>
      <c r="F9" s="37">
        <f t="shared" si="0"/>
        <v>0</v>
      </c>
      <c r="G9" s="37">
        <f t="shared" si="1"/>
        <v>0</v>
      </c>
      <c r="H9" s="38">
        <f t="shared" si="2"/>
        <v>0</v>
      </c>
    </row>
    <row r="10" spans="1:8" ht="43.5" customHeight="1">
      <c r="A10" s="40" t="s">
        <v>53</v>
      </c>
      <c r="B10" s="41" t="s">
        <v>60</v>
      </c>
      <c r="C10" s="42" t="s">
        <v>55</v>
      </c>
      <c r="D10" s="42">
        <v>2</v>
      </c>
      <c r="E10" s="9">
        <v>0</v>
      </c>
      <c r="F10" s="37">
        <f t="shared" si="0"/>
        <v>0</v>
      </c>
      <c r="G10" s="37">
        <f t="shared" si="1"/>
        <v>0</v>
      </c>
      <c r="H10" s="38">
        <f t="shared" si="2"/>
        <v>0</v>
      </c>
    </row>
    <row r="11" spans="1:8" ht="29.25" customHeight="1">
      <c r="A11" s="31" t="s">
        <v>56</v>
      </c>
      <c r="B11" s="32" t="s">
        <v>61</v>
      </c>
      <c r="C11" s="8" t="s">
        <v>14</v>
      </c>
      <c r="D11" s="8">
        <v>2</v>
      </c>
      <c r="E11" s="9">
        <v>0</v>
      </c>
      <c r="F11" s="10">
        <f t="shared" si="0"/>
        <v>0</v>
      </c>
      <c r="G11" s="10">
        <f t="shared" si="1"/>
        <v>0</v>
      </c>
      <c r="H11" s="33">
        <f t="shared" si="2"/>
        <v>0</v>
      </c>
    </row>
    <row r="12" spans="1:8" ht="60.75" customHeight="1">
      <c r="A12" s="31" t="s">
        <v>62</v>
      </c>
      <c r="B12" s="32" t="s">
        <v>63</v>
      </c>
      <c r="C12" s="8" t="s">
        <v>64</v>
      </c>
      <c r="D12" s="8">
        <v>5100</v>
      </c>
      <c r="E12" s="9">
        <v>0</v>
      </c>
      <c r="F12" s="10">
        <f t="shared" si="0"/>
        <v>0</v>
      </c>
      <c r="G12" s="10">
        <f t="shared" si="1"/>
        <v>0</v>
      </c>
      <c r="H12" s="33">
        <f t="shared" si="2"/>
        <v>0</v>
      </c>
    </row>
    <row r="13" spans="1:8" ht="27" customHeight="1">
      <c r="A13" s="31" t="s">
        <v>65</v>
      </c>
      <c r="B13" s="32" t="s">
        <v>66</v>
      </c>
      <c r="C13" s="8" t="s">
        <v>14</v>
      </c>
      <c r="D13" s="8">
        <v>7</v>
      </c>
      <c r="E13" s="9">
        <v>0</v>
      </c>
      <c r="F13" s="10">
        <f t="shared" si="0"/>
        <v>0</v>
      </c>
      <c r="G13" s="10">
        <f t="shared" si="1"/>
        <v>0</v>
      </c>
      <c r="H13" s="33">
        <f t="shared" si="2"/>
        <v>0</v>
      </c>
    </row>
    <row r="14" spans="1:8" ht="39" customHeight="1">
      <c r="A14" s="31" t="s">
        <v>67</v>
      </c>
      <c r="B14" s="32" t="s">
        <v>68</v>
      </c>
      <c r="C14" s="8" t="s">
        <v>14</v>
      </c>
      <c r="D14" s="8">
        <v>7</v>
      </c>
      <c r="E14" s="9">
        <v>0</v>
      </c>
      <c r="F14" s="10">
        <f t="shared" si="0"/>
        <v>0</v>
      </c>
      <c r="G14" s="10">
        <f t="shared" si="1"/>
        <v>0</v>
      </c>
      <c r="H14" s="33">
        <f t="shared" si="2"/>
        <v>0</v>
      </c>
    </row>
    <row r="15" spans="1:8" ht="35.25" customHeight="1">
      <c r="A15" s="31" t="s">
        <v>69</v>
      </c>
      <c r="B15" s="32" t="s">
        <v>70</v>
      </c>
      <c r="C15" s="8" t="s">
        <v>14</v>
      </c>
      <c r="D15" s="8">
        <v>38</v>
      </c>
      <c r="E15" s="9">
        <v>0</v>
      </c>
      <c r="F15" s="10">
        <f t="shared" si="0"/>
        <v>0</v>
      </c>
      <c r="G15" s="10">
        <f t="shared" si="1"/>
        <v>0</v>
      </c>
      <c r="H15" s="33">
        <f t="shared" si="2"/>
        <v>0</v>
      </c>
    </row>
    <row r="16" spans="1:8" ht="35.1" customHeight="1">
      <c r="A16" s="31" t="s">
        <v>71</v>
      </c>
      <c r="B16" s="32" t="s">
        <v>72</v>
      </c>
      <c r="C16" s="8" t="s">
        <v>14</v>
      </c>
      <c r="D16" s="8">
        <v>1</v>
      </c>
      <c r="E16" s="9">
        <v>0</v>
      </c>
      <c r="F16" s="10">
        <f t="shared" si="0"/>
        <v>0</v>
      </c>
      <c r="G16" s="10">
        <f t="shared" si="1"/>
        <v>0</v>
      </c>
      <c r="H16" s="33">
        <f t="shared" si="2"/>
        <v>0</v>
      </c>
    </row>
    <row r="17" spans="1:8" ht="35.1" customHeight="1">
      <c r="A17" s="31" t="s">
        <v>73</v>
      </c>
      <c r="B17" s="32" t="s">
        <v>74</v>
      </c>
      <c r="C17" s="8" t="s">
        <v>14</v>
      </c>
      <c r="D17" s="8">
        <v>80</v>
      </c>
      <c r="E17" s="9">
        <v>0</v>
      </c>
      <c r="F17" s="10">
        <f t="shared" si="0"/>
        <v>0</v>
      </c>
      <c r="G17" s="10">
        <f t="shared" si="1"/>
        <v>0</v>
      </c>
      <c r="H17" s="33">
        <f t="shared" si="2"/>
        <v>0</v>
      </c>
    </row>
    <row r="18" spans="1:8" ht="35.1" customHeight="1">
      <c r="A18" s="31" t="s">
        <v>75</v>
      </c>
      <c r="B18" s="32" t="s">
        <v>76</v>
      </c>
      <c r="C18" s="8" t="s">
        <v>14</v>
      </c>
      <c r="D18" s="8">
        <v>100</v>
      </c>
      <c r="E18" s="9">
        <v>0</v>
      </c>
      <c r="F18" s="10">
        <f t="shared" si="0"/>
        <v>0</v>
      </c>
      <c r="G18" s="10">
        <f t="shared" si="1"/>
        <v>0</v>
      </c>
      <c r="H18" s="33">
        <f t="shared" si="2"/>
        <v>0</v>
      </c>
    </row>
    <row r="19" spans="1:8" ht="39" customHeight="1">
      <c r="A19" s="43" t="s">
        <v>77</v>
      </c>
      <c r="B19" s="7" t="s">
        <v>78</v>
      </c>
      <c r="C19" s="8" t="s">
        <v>14</v>
      </c>
      <c r="D19" s="8">
        <v>3</v>
      </c>
      <c r="E19" s="9">
        <v>0</v>
      </c>
      <c r="F19" s="10">
        <f t="shared" si="0"/>
        <v>0</v>
      </c>
      <c r="G19" s="10">
        <f t="shared" si="1"/>
        <v>0</v>
      </c>
      <c r="H19" s="33">
        <f t="shared" si="2"/>
        <v>0</v>
      </c>
    </row>
    <row r="20" spans="1:8" ht="47.25" customHeight="1">
      <c r="A20" s="43" t="s">
        <v>79</v>
      </c>
      <c r="B20" s="7" t="s">
        <v>80</v>
      </c>
      <c r="C20" s="8" t="s">
        <v>64</v>
      </c>
      <c r="D20" s="8">
        <v>110</v>
      </c>
      <c r="E20" s="9">
        <v>0</v>
      </c>
      <c r="F20" s="10">
        <f t="shared" si="0"/>
        <v>0</v>
      </c>
      <c r="G20" s="10">
        <f t="shared" si="1"/>
        <v>0</v>
      </c>
      <c r="H20" s="33">
        <f t="shared" si="2"/>
        <v>0</v>
      </c>
    </row>
    <row r="21" spans="1:8" ht="20.25" customHeight="1">
      <c r="A21" s="43" t="s">
        <v>81</v>
      </c>
      <c r="B21" s="31" t="s">
        <v>82</v>
      </c>
      <c r="C21" s="8" t="s">
        <v>14</v>
      </c>
      <c r="D21" s="8">
        <v>12</v>
      </c>
      <c r="E21" s="9">
        <v>0</v>
      </c>
      <c r="F21" s="10">
        <f t="shared" si="0"/>
        <v>0</v>
      </c>
      <c r="G21" s="10">
        <f t="shared" si="1"/>
        <v>0</v>
      </c>
      <c r="H21" s="33">
        <f t="shared" si="2"/>
        <v>0</v>
      </c>
    </row>
    <row r="22" spans="1:8" ht="12.75" customHeight="1">
      <c r="A22" s="99" t="s">
        <v>83</v>
      </c>
      <c r="B22" s="100"/>
      <c r="C22" s="44"/>
      <c r="D22" s="44"/>
      <c r="E22" s="45"/>
      <c r="F22" s="45">
        <f>SUM(F6:F21)</f>
        <v>0</v>
      </c>
      <c r="G22" s="45">
        <f t="shared" si="1"/>
        <v>0</v>
      </c>
      <c r="H22" s="45">
        <f t="shared" si="2"/>
        <v>0</v>
      </c>
    </row>
    <row r="23" spans="2:8" ht="12.75" customHeight="1">
      <c r="B23" s="101" t="s">
        <v>49</v>
      </c>
      <c r="C23" s="30"/>
      <c r="D23" s="30"/>
      <c r="E23" s="30"/>
      <c r="F23" s="30"/>
      <c r="G23" s="30"/>
      <c r="H23" s="30"/>
    </row>
    <row r="24" spans="2:8" ht="12.75" customHeight="1">
      <c r="B24" s="96"/>
      <c r="C24" s="30"/>
      <c r="D24" s="30"/>
      <c r="E24" s="30"/>
      <c r="F24" s="30"/>
      <c r="G24" s="30"/>
      <c r="H24" s="30"/>
    </row>
    <row r="25" ht="12.75" customHeight="1">
      <c r="B25" s="46"/>
    </row>
    <row r="26" ht="12.75" customHeight="1">
      <c r="B26" s="46"/>
    </row>
    <row r="27" ht="12.75" customHeight="1">
      <c r="B27" s="46"/>
    </row>
    <row r="28" ht="12.75" customHeight="1">
      <c r="B28" s="46"/>
    </row>
    <row r="29" ht="12.75" customHeight="1">
      <c r="B29" s="46"/>
    </row>
    <row r="30" ht="12.75" customHeight="1">
      <c r="B30" s="46"/>
    </row>
    <row r="31" ht="12.75" customHeight="1">
      <c r="B31" s="46"/>
    </row>
    <row r="32" ht="12.75" customHeight="1">
      <c r="B32" s="46"/>
    </row>
    <row r="33" ht="12.75" customHeight="1">
      <c r="B33" s="46"/>
    </row>
    <row r="34" ht="12.75" customHeight="1">
      <c r="B34" s="46"/>
    </row>
    <row r="35" ht="12.75" customHeight="1">
      <c r="B35" s="46"/>
    </row>
    <row r="36" ht="12.75" customHeight="1">
      <c r="B36" s="46"/>
    </row>
    <row r="37" ht="12.75" customHeight="1">
      <c r="B37" s="46"/>
    </row>
    <row r="38" ht="12.75" customHeight="1">
      <c r="B38" s="46"/>
    </row>
    <row r="39" ht="12.75" customHeight="1">
      <c r="B39" s="46"/>
    </row>
    <row r="40" ht="12.75" customHeight="1">
      <c r="B40" s="46"/>
    </row>
    <row r="41" ht="12.75" customHeight="1">
      <c r="B41" s="46"/>
    </row>
    <row r="42" ht="12.75" customHeight="1">
      <c r="B42" s="46"/>
    </row>
    <row r="43" ht="12.75" customHeight="1">
      <c r="B43" s="46"/>
    </row>
    <row r="44" ht="12.75" customHeight="1">
      <c r="B44" s="46"/>
    </row>
    <row r="45" ht="12.75" customHeight="1">
      <c r="B45" s="46"/>
    </row>
    <row r="46" ht="12.75" customHeight="1">
      <c r="B46" s="46"/>
    </row>
    <row r="47" ht="12.75" customHeight="1">
      <c r="B47" s="46"/>
    </row>
    <row r="48" ht="12.75" customHeight="1">
      <c r="B48" s="46"/>
    </row>
    <row r="49" ht="12.75" customHeight="1">
      <c r="B49" s="46"/>
    </row>
    <row r="50" ht="12.75" customHeight="1">
      <c r="B50" s="46"/>
    </row>
    <row r="51" ht="12.75" customHeight="1">
      <c r="B51" s="46"/>
    </row>
    <row r="52" ht="12.75" customHeight="1">
      <c r="B52" s="46"/>
    </row>
    <row r="53" ht="12.75" customHeight="1">
      <c r="B53" s="46"/>
    </row>
    <row r="54" ht="12.75" customHeight="1">
      <c r="B54" s="46"/>
    </row>
    <row r="55" ht="12.75" customHeight="1">
      <c r="B55" s="46"/>
    </row>
    <row r="56" ht="12.75" customHeight="1">
      <c r="B56" s="46"/>
    </row>
    <row r="57" ht="12.75" customHeight="1">
      <c r="B57" s="46"/>
    </row>
    <row r="58" ht="12.75" customHeight="1">
      <c r="B58" s="46"/>
    </row>
    <row r="59" ht="12.75" customHeight="1">
      <c r="B59" s="46"/>
    </row>
    <row r="60" ht="12.75" customHeight="1">
      <c r="B60" s="46"/>
    </row>
    <row r="61" ht="12.75" customHeight="1">
      <c r="B61" s="46"/>
    </row>
    <row r="62" ht="12.75" customHeight="1">
      <c r="B62" s="46"/>
    </row>
    <row r="63" ht="12.75" customHeight="1">
      <c r="B63" s="46"/>
    </row>
    <row r="64" ht="12.75" customHeight="1">
      <c r="B64" s="46"/>
    </row>
    <row r="65" ht="12.75" customHeight="1">
      <c r="B65" s="46"/>
    </row>
    <row r="66" ht="12.75" customHeight="1">
      <c r="B66" s="46"/>
    </row>
    <row r="67" ht="12.75" customHeight="1">
      <c r="B67" s="46"/>
    </row>
    <row r="68" ht="12.75" customHeight="1">
      <c r="B68" s="46"/>
    </row>
    <row r="69" ht="12.75" customHeight="1">
      <c r="B69" s="46"/>
    </row>
    <row r="70" ht="12.75" customHeight="1">
      <c r="B70" s="46"/>
    </row>
    <row r="71" ht="12.75" customHeight="1">
      <c r="B71" s="46"/>
    </row>
    <row r="72" ht="12.75" customHeight="1">
      <c r="B72" s="46"/>
    </row>
    <row r="73" ht="12.75" customHeight="1">
      <c r="B73" s="46"/>
    </row>
    <row r="74" ht="12.75" customHeight="1">
      <c r="B74" s="46"/>
    </row>
    <row r="75" ht="12.75" customHeight="1">
      <c r="B75" s="46"/>
    </row>
    <row r="76" ht="12.75" customHeight="1">
      <c r="B76" s="46"/>
    </row>
    <row r="77" ht="12.75" customHeight="1">
      <c r="B77" s="46"/>
    </row>
    <row r="78" ht="12.75" customHeight="1">
      <c r="B78" s="46"/>
    </row>
    <row r="79" ht="12.75" customHeight="1">
      <c r="B79" s="46"/>
    </row>
    <row r="80" ht="12.75" customHeight="1">
      <c r="B80" s="46"/>
    </row>
    <row r="81" ht="12.75" customHeight="1">
      <c r="B81" s="46"/>
    </row>
    <row r="82" ht="12.75" customHeight="1">
      <c r="B82" s="46"/>
    </row>
    <row r="83" ht="12.75" customHeight="1">
      <c r="B83" s="46"/>
    </row>
    <row r="84" ht="12.75" customHeight="1">
      <c r="B84" s="46"/>
    </row>
    <row r="85" ht="12.75" customHeight="1">
      <c r="B85" s="46"/>
    </row>
    <row r="86" ht="12.75" customHeight="1">
      <c r="B86" s="46"/>
    </row>
    <row r="87" ht="12.75" customHeight="1">
      <c r="B87" s="46"/>
    </row>
    <row r="88" ht="12.75" customHeight="1">
      <c r="B88" s="46"/>
    </row>
    <row r="89" ht="12.75" customHeight="1">
      <c r="B89" s="46"/>
    </row>
    <row r="90" ht="12.75" customHeight="1">
      <c r="B90" s="46"/>
    </row>
    <row r="91" ht="12.75" customHeight="1">
      <c r="B91" s="46"/>
    </row>
    <row r="92" ht="12.75" customHeight="1">
      <c r="B92" s="46"/>
    </row>
    <row r="93" ht="12.75" customHeight="1">
      <c r="B93" s="46"/>
    </row>
    <row r="94" ht="12.75" customHeight="1">
      <c r="B94" s="46"/>
    </row>
    <row r="95" ht="12.75" customHeight="1">
      <c r="B95" s="46"/>
    </row>
    <row r="96" ht="12.75" customHeight="1">
      <c r="B96" s="46"/>
    </row>
    <row r="97" ht="12.75" customHeight="1">
      <c r="B97" s="46"/>
    </row>
    <row r="98" ht="12.75" customHeight="1">
      <c r="B98" s="46"/>
    </row>
    <row r="99" ht="12.75" customHeight="1">
      <c r="B99" s="46"/>
    </row>
    <row r="100" ht="12.75" customHeight="1">
      <c r="B100" s="46"/>
    </row>
    <row r="101" ht="12.75" customHeight="1">
      <c r="B101" s="46"/>
    </row>
    <row r="102" ht="12.75" customHeight="1">
      <c r="B102" s="46"/>
    </row>
    <row r="103" ht="12.75" customHeight="1">
      <c r="B103" s="46"/>
    </row>
    <row r="104" ht="12.75" customHeight="1">
      <c r="B104" s="46"/>
    </row>
    <row r="105" ht="12.75" customHeight="1">
      <c r="B105" s="46"/>
    </row>
    <row r="106" ht="12.75" customHeight="1">
      <c r="B106" s="46"/>
    </row>
    <row r="107" ht="12.75" customHeight="1">
      <c r="B107" s="46"/>
    </row>
    <row r="108" ht="12.75" customHeight="1">
      <c r="B108" s="46"/>
    </row>
    <row r="109" ht="12.75" customHeight="1">
      <c r="B109" s="46"/>
    </row>
    <row r="110" ht="12.75" customHeight="1">
      <c r="B110" s="46"/>
    </row>
    <row r="111" ht="12.75" customHeight="1">
      <c r="B111" s="46"/>
    </row>
    <row r="112" ht="12.75" customHeight="1">
      <c r="B112" s="46"/>
    </row>
    <row r="113" ht="12.75" customHeight="1">
      <c r="B113" s="46"/>
    </row>
    <row r="114" ht="12.75" customHeight="1">
      <c r="B114" s="46"/>
    </row>
    <row r="115" ht="12.75" customHeight="1">
      <c r="B115" s="46"/>
    </row>
    <row r="116" ht="12.75" customHeight="1">
      <c r="B116" s="46"/>
    </row>
    <row r="117" ht="12.75" customHeight="1">
      <c r="B117" s="46"/>
    </row>
    <row r="118" ht="12.75" customHeight="1">
      <c r="B118" s="46"/>
    </row>
    <row r="119" ht="12.75" customHeight="1">
      <c r="B119" s="46"/>
    </row>
    <row r="120" ht="12.75" customHeight="1">
      <c r="B120" s="46"/>
    </row>
    <row r="121" ht="12.75" customHeight="1">
      <c r="B121" s="46"/>
    </row>
    <row r="122" ht="12.75" customHeight="1">
      <c r="B122" s="46"/>
    </row>
    <row r="123" ht="12.75" customHeight="1">
      <c r="B123" s="46"/>
    </row>
    <row r="124" ht="12.75" customHeight="1">
      <c r="B124" s="46"/>
    </row>
    <row r="125" ht="12.75" customHeight="1">
      <c r="B125" s="46"/>
    </row>
    <row r="126" ht="12.75" customHeight="1">
      <c r="B126" s="46"/>
    </row>
    <row r="127" ht="12.75" customHeight="1">
      <c r="B127" s="46"/>
    </row>
    <row r="128" ht="12.75" customHeight="1">
      <c r="B128" s="46"/>
    </row>
    <row r="129" ht="12.75" customHeight="1">
      <c r="B129" s="46"/>
    </row>
    <row r="130" ht="12.75" customHeight="1">
      <c r="B130" s="46"/>
    </row>
    <row r="131" ht="12.75" customHeight="1">
      <c r="B131" s="46"/>
    </row>
    <row r="132" ht="12.75" customHeight="1">
      <c r="B132" s="46"/>
    </row>
    <row r="133" ht="12.75" customHeight="1">
      <c r="B133" s="46"/>
    </row>
    <row r="134" ht="12.75" customHeight="1">
      <c r="B134" s="46"/>
    </row>
    <row r="135" ht="12.75" customHeight="1">
      <c r="B135" s="46"/>
    </row>
    <row r="136" ht="12.75" customHeight="1">
      <c r="B136" s="46"/>
    </row>
    <row r="137" ht="12.75" customHeight="1">
      <c r="B137" s="46"/>
    </row>
    <row r="138" ht="12.75" customHeight="1">
      <c r="B138" s="46"/>
    </row>
    <row r="139" ht="12.75" customHeight="1">
      <c r="B139" s="46"/>
    </row>
    <row r="140" ht="12.75" customHeight="1">
      <c r="B140" s="46"/>
    </row>
    <row r="141" ht="12.75" customHeight="1">
      <c r="B141" s="46"/>
    </row>
    <row r="142" ht="12.75" customHeight="1">
      <c r="B142" s="46"/>
    </row>
    <row r="143" ht="12.75" customHeight="1">
      <c r="B143" s="46"/>
    </row>
    <row r="144" ht="12.75" customHeight="1">
      <c r="B144" s="46"/>
    </row>
    <row r="145" ht="12.75" customHeight="1">
      <c r="B145" s="46"/>
    </row>
    <row r="146" ht="12.75" customHeight="1">
      <c r="B146" s="46"/>
    </row>
    <row r="147" ht="12.75" customHeight="1">
      <c r="B147" s="46"/>
    </row>
    <row r="148" ht="12.75" customHeight="1">
      <c r="B148" s="46"/>
    </row>
    <row r="149" ht="12.75" customHeight="1">
      <c r="B149" s="46"/>
    </row>
    <row r="150" ht="12.75" customHeight="1">
      <c r="B150" s="46"/>
    </row>
    <row r="151" ht="12.75" customHeight="1">
      <c r="B151" s="46"/>
    </row>
    <row r="152" ht="12.75" customHeight="1">
      <c r="B152" s="46"/>
    </row>
    <row r="153" ht="12.75" customHeight="1">
      <c r="B153" s="46"/>
    </row>
    <row r="154" ht="12.75" customHeight="1">
      <c r="B154" s="46"/>
    </row>
    <row r="155" ht="12.75" customHeight="1">
      <c r="B155" s="46"/>
    </row>
    <row r="156" ht="12.75" customHeight="1">
      <c r="B156" s="46"/>
    </row>
    <row r="157" ht="12.75" customHeight="1">
      <c r="B157" s="46"/>
    </row>
    <row r="158" ht="12.75" customHeight="1">
      <c r="B158" s="46"/>
    </row>
    <row r="159" ht="12.75" customHeight="1">
      <c r="B159" s="46"/>
    </row>
    <row r="160" ht="12.75" customHeight="1">
      <c r="B160" s="46"/>
    </row>
    <row r="161" ht="12.75" customHeight="1">
      <c r="B161" s="46"/>
    </row>
    <row r="162" ht="12.75" customHeight="1">
      <c r="B162" s="46"/>
    </row>
    <row r="163" ht="12.75" customHeight="1">
      <c r="B163" s="46"/>
    </row>
    <row r="164" ht="12.75" customHeight="1">
      <c r="B164" s="46"/>
    </row>
    <row r="165" ht="12.75" customHeight="1">
      <c r="B165" s="46"/>
    </row>
    <row r="166" ht="12.75" customHeight="1">
      <c r="B166" s="46"/>
    </row>
    <row r="167" ht="12.75" customHeight="1">
      <c r="B167" s="46"/>
    </row>
    <row r="168" ht="12.75" customHeight="1">
      <c r="B168" s="46"/>
    </row>
    <row r="169" ht="12.75" customHeight="1">
      <c r="B169" s="46"/>
    </row>
    <row r="170" ht="12.75" customHeight="1">
      <c r="B170" s="46"/>
    </row>
    <row r="171" ht="12.75" customHeight="1">
      <c r="B171" s="46"/>
    </row>
    <row r="172" ht="12.75" customHeight="1">
      <c r="B172" s="46"/>
    </row>
    <row r="173" ht="12.75" customHeight="1">
      <c r="B173" s="46"/>
    </row>
    <row r="174" ht="12.75" customHeight="1">
      <c r="B174" s="46"/>
    </row>
    <row r="175" ht="12.75" customHeight="1">
      <c r="B175" s="46"/>
    </row>
    <row r="176" ht="12.75" customHeight="1">
      <c r="B176" s="46"/>
    </row>
    <row r="177" ht="12.75" customHeight="1">
      <c r="B177" s="46"/>
    </row>
    <row r="178" ht="12.75" customHeight="1">
      <c r="B178" s="46"/>
    </row>
    <row r="179" ht="12.75" customHeight="1">
      <c r="B179" s="46"/>
    </row>
    <row r="180" ht="12.75" customHeight="1">
      <c r="B180" s="46"/>
    </row>
    <row r="181" ht="12.75" customHeight="1">
      <c r="B181" s="46"/>
    </row>
    <row r="182" ht="12.75" customHeight="1">
      <c r="B182" s="46"/>
    </row>
    <row r="183" ht="12.75" customHeight="1">
      <c r="B183" s="46"/>
    </row>
    <row r="184" ht="12.75" customHeight="1">
      <c r="B184" s="46"/>
    </row>
    <row r="185" ht="12.75" customHeight="1">
      <c r="B185" s="46"/>
    </row>
    <row r="186" ht="12.75" customHeight="1">
      <c r="B186" s="46"/>
    </row>
    <row r="187" ht="12.75" customHeight="1">
      <c r="B187" s="46"/>
    </row>
    <row r="188" ht="12.75" customHeight="1">
      <c r="B188" s="46"/>
    </row>
    <row r="189" ht="12.75" customHeight="1">
      <c r="B189" s="46"/>
    </row>
    <row r="190" ht="12.75" customHeight="1">
      <c r="B190" s="46"/>
    </row>
    <row r="191" ht="12.75" customHeight="1">
      <c r="B191" s="46"/>
    </row>
    <row r="192" ht="12.75" customHeight="1">
      <c r="B192" s="46"/>
    </row>
    <row r="193" ht="12.75" customHeight="1">
      <c r="B193" s="46"/>
    </row>
    <row r="194" ht="12.75" customHeight="1">
      <c r="B194" s="46"/>
    </row>
    <row r="195" ht="12.75" customHeight="1">
      <c r="B195" s="46"/>
    </row>
    <row r="196" ht="12.75" customHeight="1">
      <c r="B196" s="46"/>
    </row>
    <row r="197" ht="12.75" customHeight="1">
      <c r="B197" s="46"/>
    </row>
    <row r="198" ht="12.75" customHeight="1">
      <c r="B198" s="46"/>
    </row>
    <row r="199" ht="12.75" customHeight="1">
      <c r="B199" s="46"/>
    </row>
    <row r="200" ht="12.75" customHeight="1">
      <c r="B200" s="46"/>
    </row>
    <row r="201" ht="12.75" customHeight="1">
      <c r="B201" s="46"/>
    </row>
    <row r="202" ht="12.75" customHeight="1">
      <c r="B202" s="46"/>
    </row>
    <row r="203" ht="12.75" customHeight="1">
      <c r="B203" s="46"/>
    </row>
    <row r="204" ht="12.75" customHeight="1">
      <c r="B204" s="46"/>
    </row>
    <row r="205" ht="12.75" customHeight="1">
      <c r="B205" s="46"/>
    </row>
    <row r="206" ht="12.75" customHeight="1">
      <c r="B206" s="46"/>
    </row>
    <row r="207" ht="12.75" customHeight="1">
      <c r="B207" s="46"/>
    </row>
    <row r="208" ht="12.75" customHeight="1">
      <c r="B208" s="46"/>
    </row>
    <row r="209" ht="12.75" customHeight="1">
      <c r="B209" s="46"/>
    </row>
    <row r="210" ht="12.75" customHeight="1">
      <c r="B210" s="46"/>
    </row>
    <row r="211" ht="12.75" customHeight="1">
      <c r="B211" s="46"/>
    </row>
    <row r="212" ht="12.75" customHeight="1">
      <c r="B212" s="46"/>
    </row>
    <row r="213" ht="12.75" customHeight="1">
      <c r="B213" s="46"/>
    </row>
    <row r="214" ht="12.75" customHeight="1">
      <c r="B214" s="46"/>
    </row>
    <row r="215" ht="12.75" customHeight="1">
      <c r="B215" s="46"/>
    </row>
    <row r="216" ht="12.75" customHeight="1">
      <c r="B216" s="46"/>
    </row>
    <row r="217" ht="12.75" customHeight="1">
      <c r="B217" s="46"/>
    </row>
    <row r="218" ht="12.75" customHeight="1">
      <c r="B218" s="46"/>
    </row>
    <row r="219" ht="12.75" customHeight="1">
      <c r="B219" s="46"/>
    </row>
    <row r="220" ht="12.75" customHeight="1">
      <c r="B220" s="46"/>
    </row>
    <row r="221" ht="12.75" customHeight="1">
      <c r="B221" s="46"/>
    </row>
    <row r="222" ht="12.75" customHeight="1">
      <c r="B222" s="46"/>
    </row>
    <row r="223" ht="12.75" customHeight="1">
      <c r="B223" s="46"/>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5">
    <mergeCell ref="A2:H3"/>
    <mergeCell ref="A4:I4"/>
    <mergeCell ref="A22:B22"/>
    <mergeCell ref="B23:B24"/>
    <mergeCell ref="A1:H1"/>
  </mergeCells>
  <printOptions/>
  <pageMargins left="0.31496062992125984" right="0.31496062992125984" top="0.7480314960629921" bottom="0.7480314960629921" header="0" footer="0"/>
  <pageSetup fitToHeight="4"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D3DBD-D2DF-FA46-8BDA-8B3E624B7BC6}">
  <sheetPr>
    <pageSetUpPr fitToPage="1"/>
  </sheetPr>
  <dimension ref="A1:I21"/>
  <sheetViews>
    <sheetView view="pageBreakPreview" zoomScale="90" zoomScaleSheetLayoutView="90" workbookViewId="0" topLeftCell="A9">
      <selection activeCell="A1" sqref="A1:I2"/>
    </sheetView>
  </sheetViews>
  <sheetFormatPr defaultColWidth="11.421875" defaultRowHeight="12.75"/>
  <cols>
    <col min="1" max="1" width="17.7109375" style="47" customWidth="1"/>
    <col min="2" max="2" width="87.57421875" style="47" customWidth="1"/>
    <col min="3" max="8" width="8.8515625" style="47" customWidth="1"/>
    <col min="9" max="9" width="21.7109375" style="47" customWidth="1"/>
    <col min="10" max="256" width="8.8515625" style="47" customWidth="1"/>
    <col min="257" max="257" width="40.28125" style="47" customWidth="1"/>
    <col min="258" max="258" width="77.7109375" style="47" customWidth="1"/>
    <col min="259" max="264" width="8.8515625" style="47" customWidth="1"/>
    <col min="265" max="265" width="21.7109375" style="47" customWidth="1"/>
    <col min="266" max="512" width="8.8515625" style="47" customWidth="1"/>
    <col min="513" max="513" width="40.28125" style="47" customWidth="1"/>
    <col min="514" max="514" width="77.7109375" style="47" customWidth="1"/>
    <col min="515" max="520" width="8.8515625" style="47" customWidth="1"/>
    <col min="521" max="521" width="21.7109375" style="47" customWidth="1"/>
    <col min="522" max="768" width="8.8515625" style="47" customWidth="1"/>
    <col min="769" max="769" width="40.28125" style="47" customWidth="1"/>
    <col min="770" max="770" width="77.7109375" style="47" customWidth="1"/>
    <col min="771" max="776" width="8.8515625" style="47" customWidth="1"/>
    <col min="777" max="777" width="21.7109375" style="47" customWidth="1"/>
    <col min="778" max="1024" width="8.8515625" style="47" customWidth="1"/>
    <col min="1025" max="1025" width="40.28125" style="47" customWidth="1"/>
    <col min="1026" max="1026" width="77.7109375" style="47" customWidth="1"/>
    <col min="1027" max="1032" width="8.8515625" style="47" customWidth="1"/>
    <col min="1033" max="1033" width="21.7109375" style="47" customWidth="1"/>
    <col min="1034" max="1280" width="8.8515625" style="47" customWidth="1"/>
    <col min="1281" max="1281" width="40.28125" style="47" customWidth="1"/>
    <col min="1282" max="1282" width="77.7109375" style="47" customWidth="1"/>
    <col min="1283" max="1288" width="8.8515625" style="47" customWidth="1"/>
    <col min="1289" max="1289" width="21.7109375" style="47" customWidth="1"/>
    <col min="1290" max="1536" width="8.8515625" style="47" customWidth="1"/>
    <col min="1537" max="1537" width="40.28125" style="47" customWidth="1"/>
    <col min="1538" max="1538" width="77.7109375" style="47" customWidth="1"/>
    <col min="1539" max="1544" width="8.8515625" style="47" customWidth="1"/>
    <col min="1545" max="1545" width="21.7109375" style="47" customWidth="1"/>
    <col min="1546" max="1792" width="8.8515625" style="47" customWidth="1"/>
    <col min="1793" max="1793" width="40.28125" style="47" customWidth="1"/>
    <col min="1794" max="1794" width="77.7109375" style="47" customWidth="1"/>
    <col min="1795" max="1800" width="8.8515625" style="47" customWidth="1"/>
    <col min="1801" max="1801" width="21.7109375" style="47" customWidth="1"/>
    <col min="1802" max="2048" width="8.8515625" style="47" customWidth="1"/>
    <col min="2049" max="2049" width="40.28125" style="47" customWidth="1"/>
    <col min="2050" max="2050" width="77.7109375" style="47" customWidth="1"/>
    <col min="2051" max="2056" width="8.8515625" style="47" customWidth="1"/>
    <col min="2057" max="2057" width="21.7109375" style="47" customWidth="1"/>
    <col min="2058" max="2304" width="8.8515625" style="47" customWidth="1"/>
    <col min="2305" max="2305" width="40.28125" style="47" customWidth="1"/>
    <col min="2306" max="2306" width="77.7109375" style="47" customWidth="1"/>
    <col min="2307" max="2312" width="8.8515625" style="47" customWidth="1"/>
    <col min="2313" max="2313" width="21.7109375" style="47" customWidth="1"/>
    <col min="2314" max="2560" width="8.8515625" style="47" customWidth="1"/>
    <col min="2561" max="2561" width="40.28125" style="47" customWidth="1"/>
    <col min="2562" max="2562" width="77.7109375" style="47" customWidth="1"/>
    <col min="2563" max="2568" width="8.8515625" style="47" customWidth="1"/>
    <col min="2569" max="2569" width="21.7109375" style="47" customWidth="1"/>
    <col min="2570" max="2816" width="8.8515625" style="47" customWidth="1"/>
    <col min="2817" max="2817" width="40.28125" style="47" customWidth="1"/>
    <col min="2818" max="2818" width="77.7109375" style="47" customWidth="1"/>
    <col min="2819" max="2824" width="8.8515625" style="47" customWidth="1"/>
    <col min="2825" max="2825" width="21.7109375" style="47" customWidth="1"/>
    <col min="2826" max="3072" width="8.8515625" style="47" customWidth="1"/>
    <col min="3073" max="3073" width="40.28125" style="47" customWidth="1"/>
    <col min="3074" max="3074" width="77.7109375" style="47" customWidth="1"/>
    <col min="3075" max="3080" width="8.8515625" style="47" customWidth="1"/>
    <col min="3081" max="3081" width="21.7109375" style="47" customWidth="1"/>
    <col min="3082" max="3328" width="8.8515625" style="47" customWidth="1"/>
    <col min="3329" max="3329" width="40.28125" style="47" customWidth="1"/>
    <col min="3330" max="3330" width="77.7109375" style="47" customWidth="1"/>
    <col min="3331" max="3336" width="8.8515625" style="47" customWidth="1"/>
    <col min="3337" max="3337" width="21.7109375" style="47" customWidth="1"/>
    <col min="3338" max="3584" width="8.8515625" style="47" customWidth="1"/>
    <col min="3585" max="3585" width="40.28125" style="47" customWidth="1"/>
    <col min="3586" max="3586" width="77.7109375" style="47" customWidth="1"/>
    <col min="3587" max="3592" width="8.8515625" style="47" customWidth="1"/>
    <col min="3593" max="3593" width="21.7109375" style="47" customWidth="1"/>
    <col min="3594" max="3840" width="8.8515625" style="47" customWidth="1"/>
    <col min="3841" max="3841" width="40.28125" style="47" customWidth="1"/>
    <col min="3842" max="3842" width="77.7109375" style="47" customWidth="1"/>
    <col min="3843" max="3848" width="8.8515625" style="47" customWidth="1"/>
    <col min="3849" max="3849" width="21.7109375" style="47" customWidth="1"/>
    <col min="3850" max="4096" width="8.8515625" style="47" customWidth="1"/>
    <col min="4097" max="4097" width="40.28125" style="47" customWidth="1"/>
    <col min="4098" max="4098" width="77.7109375" style="47" customWidth="1"/>
    <col min="4099" max="4104" width="8.8515625" style="47" customWidth="1"/>
    <col min="4105" max="4105" width="21.7109375" style="47" customWidth="1"/>
    <col min="4106" max="4352" width="8.8515625" style="47" customWidth="1"/>
    <col min="4353" max="4353" width="40.28125" style="47" customWidth="1"/>
    <col min="4354" max="4354" width="77.7109375" style="47" customWidth="1"/>
    <col min="4355" max="4360" width="8.8515625" style="47" customWidth="1"/>
    <col min="4361" max="4361" width="21.7109375" style="47" customWidth="1"/>
    <col min="4362" max="4608" width="8.8515625" style="47" customWidth="1"/>
    <col min="4609" max="4609" width="40.28125" style="47" customWidth="1"/>
    <col min="4610" max="4610" width="77.7109375" style="47" customWidth="1"/>
    <col min="4611" max="4616" width="8.8515625" style="47" customWidth="1"/>
    <col min="4617" max="4617" width="21.7109375" style="47" customWidth="1"/>
    <col min="4618" max="4864" width="8.8515625" style="47" customWidth="1"/>
    <col min="4865" max="4865" width="40.28125" style="47" customWidth="1"/>
    <col min="4866" max="4866" width="77.7109375" style="47" customWidth="1"/>
    <col min="4867" max="4872" width="8.8515625" style="47" customWidth="1"/>
    <col min="4873" max="4873" width="21.7109375" style="47" customWidth="1"/>
    <col min="4874" max="5120" width="8.8515625" style="47" customWidth="1"/>
    <col min="5121" max="5121" width="40.28125" style="47" customWidth="1"/>
    <col min="5122" max="5122" width="77.7109375" style="47" customWidth="1"/>
    <col min="5123" max="5128" width="8.8515625" style="47" customWidth="1"/>
    <col min="5129" max="5129" width="21.7109375" style="47" customWidth="1"/>
    <col min="5130" max="5376" width="8.8515625" style="47" customWidth="1"/>
    <col min="5377" max="5377" width="40.28125" style="47" customWidth="1"/>
    <col min="5378" max="5378" width="77.7109375" style="47" customWidth="1"/>
    <col min="5379" max="5384" width="8.8515625" style="47" customWidth="1"/>
    <col min="5385" max="5385" width="21.7109375" style="47" customWidth="1"/>
    <col min="5386" max="5632" width="8.8515625" style="47" customWidth="1"/>
    <col min="5633" max="5633" width="40.28125" style="47" customWidth="1"/>
    <col min="5634" max="5634" width="77.7109375" style="47" customWidth="1"/>
    <col min="5635" max="5640" width="8.8515625" style="47" customWidth="1"/>
    <col min="5641" max="5641" width="21.7109375" style="47" customWidth="1"/>
    <col min="5642" max="5888" width="8.8515625" style="47" customWidth="1"/>
    <col min="5889" max="5889" width="40.28125" style="47" customWidth="1"/>
    <col min="5890" max="5890" width="77.7109375" style="47" customWidth="1"/>
    <col min="5891" max="5896" width="8.8515625" style="47" customWidth="1"/>
    <col min="5897" max="5897" width="21.7109375" style="47" customWidth="1"/>
    <col min="5898" max="6144" width="8.8515625" style="47" customWidth="1"/>
    <col min="6145" max="6145" width="40.28125" style="47" customWidth="1"/>
    <col min="6146" max="6146" width="77.7109375" style="47" customWidth="1"/>
    <col min="6147" max="6152" width="8.8515625" style="47" customWidth="1"/>
    <col min="6153" max="6153" width="21.7109375" style="47" customWidth="1"/>
    <col min="6154" max="6400" width="8.8515625" style="47" customWidth="1"/>
    <col min="6401" max="6401" width="40.28125" style="47" customWidth="1"/>
    <col min="6402" max="6402" width="77.7109375" style="47" customWidth="1"/>
    <col min="6403" max="6408" width="8.8515625" style="47" customWidth="1"/>
    <col min="6409" max="6409" width="21.7109375" style="47" customWidth="1"/>
    <col min="6410" max="6656" width="8.8515625" style="47" customWidth="1"/>
    <col min="6657" max="6657" width="40.28125" style="47" customWidth="1"/>
    <col min="6658" max="6658" width="77.7109375" style="47" customWidth="1"/>
    <col min="6659" max="6664" width="8.8515625" style="47" customWidth="1"/>
    <col min="6665" max="6665" width="21.7109375" style="47" customWidth="1"/>
    <col min="6666" max="6912" width="8.8515625" style="47" customWidth="1"/>
    <col min="6913" max="6913" width="40.28125" style="47" customWidth="1"/>
    <col min="6914" max="6914" width="77.7109375" style="47" customWidth="1"/>
    <col min="6915" max="6920" width="8.8515625" style="47" customWidth="1"/>
    <col min="6921" max="6921" width="21.7109375" style="47" customWidth="1"/>
    <col min="6922" max="7168" width="8.8515625" style="47" customWidth="1"/>
    <col min="7169" max="7169" width="40.28125" style="47" customWidth="1"/>
    <col min="7170" max="7170" width="77.7109375" style="47" customWidth="1"/>
    <col min="7171" max="7176" width="8.8515625" style="47" customWidth="1"/>
    <col min="7177" max="7177" width="21.7109375" style="47" customWidth="1"/>
    <col min="7178" max="7424" width="8.8515625" style="47" customWidth="1"/>
    <col min="7425" max="7425" width="40.28125" style="47" customWidth="1"/>
    <col min="7426" max="7426" width="77.7109375" style="47" customWidth="1"/>
    <col min="7427" max="7432" width="8.8515625" style="47" customWidth="1"/>
    <col min="7433" max="7433" width="21.7109375" style="47" customWidth="1"/>
    <col min="7434" max="7680" width="8.8515625" style="47" customWidth="1"/>
    <col min="7681" max="7681" width="40.28125" style="47" customWidth="1"/>
    <col min="7682" max="7682" width="77.7109375" style="47" customWidth="1"/>
    <col min="7683" max="7688" width="8.8515625" style="47" customWidth="1"/>
    <col min="7689" max="7689" width="21.7109375" style="47" customWidth="1"/>
    <col min="7690" max="7936" width="8.8515625" style="47" customWidth="1"/>
    <col min="7937" max="7937" width="40.28125" style="47" customWidth="1"/>
    <col min="7938" max="7938" width="77.7109375" style="47" customWidth="1"/>
    <col min="7939" max="7944" width="8.8515625" style="47" customWidth="1"/>
    <col min="7945" max="7945" width="21.7109375" style="47" customWidth="1"/>
    <col min="7946" max="8192" width="8.8515625" style="47" customWidth="1"/>
    <col min="8193" max="8193" width="40.28125" style="47" customWidth="1"/>
    <col min="8194" max="8194" width="77.7109375" style="47" customWidth="1"/>
    <col min="8195" max="8200" width="8.8515625" style="47" customWidth="1"/>
    <col min="8201" max="8201" width="21.7109375" style="47" customWidth="1"/>
    <col min="8202" max="8448" width="8.8515625" style="47" customWidth="1"/>
    <col min="8449" max="8449" width="40.28125" style="47" customWidth="1"/>
    <col min="8450" max="8450" width="77.7109375" style="47" customWidth="1"/>
    <col min="8451" max="8456" width="8.8515625" style="47" customWidth="1"/>
    <col min="8457" max="8457" width="21.7109375" style="47" customWidth="1"/>
    <col min="8458" max="8704" width="8.8515625" style="47" customWidth="1"/>
    <col min="8705" max="8705" width="40.28125" style="47" customWidth="1"/>
    <col min="8706" max="8706" width="77.7109375" style="47" customWidth="1"/>
    <col min="8707" max="8712" width="8.8515625" style="47" customWidth="1"/>
    <col min="8713" max="8713" width="21.7109375" style="47" customWidth="1"/>
    <col min="8714" max="8960" width="8.8515625" style="47" customWidth="1"/>
    <col min="8961" max="8961" width="40.28125" style="47" customWidth="1"/>
    <col min="8962" max="8962" width="77.7109375" style="47" customWidth="1"/>
    <col min="8963" max="8968" width="8.8515625" style="47" customWidth="1"/>
    <col min="8969" max="8969" width="21.7109375" style="47" customWidth="1"/>
    <col min="8970" max="9216" width="8.8515625" style="47" customWidth="1"/>
    <col min="9217" max="9217" width="40.28125" style="47" customWidth="1"/>
    <col min="9218" max="9218" width="77.7109375" style="47" customWidth="1"/>
    <col min="9219" max="9224" width="8.8515625" style="47" customWidth="1"/>
    <col min="9225" max="9225" width="21.7109375" style="47" customWidth="1"/>
    <col min="9226" max="9472" width="8.8515625" style="47" customWidth="1"/>
    <col min="9473" max="9473" width="40.28125" style="47" customWidth="1"/>
    <col min="9474" max="9474" width="77.7109375" style="47" customWidth="1"/>
    <col min="9475" max="9480" width="8.8515625" style="47" customWidth="1"/>
    <col min="9481" max="9481" width="21.7109375" style="47" customWidth="1"/>
    <col min="9482" max="9728" width="8.8515625" style="47" customWidth="1"/>
    <col min="9729" max="9729" width="40.28125" style="47" customWidth="1"/>
    <col min="9730" max="9730" width="77.7109375" style="47" customWidth="1"/>
    <col min="9731" max="9736" width="8.8515625" style="47" customWidth="1"/>
    <col min="9737" max="9737" width="21.7109375" style="47" customWidth="1"/>
    <col min="9738" max="9984" width="8.8515625" style="47" customWidth="1"/>
    <col min="9985" max="9985" width="40.28125" style="47" customWidth="1"/>
    <col min="9986" max="9986" width="77.7109375" style="47" customWidth="1"/>
    <col min="9987" max="9992" width="8.8515625" style="47" customWidth="1"/>
    <col min="9993" max="9993" width="21.7109375" style="47" customWidth="1"/>
    <col min="9994" max="10240" width="8.8515625" style="47" customWidth="1"/>
    <col min="10241" max="10241" width="40.28125" style="47" customWidth="1"/>
    <col min="10242" max="10242" width="77.7109375" style="47" customWidth="1"/>
    <col min="10243" max="10248" width="8.8515625" style="47" customWidth="1"/>
    <col min="10249" max="10249" width="21.7109375" style="47" customWidth="1"/>
    <col min="10250" max="10496" width="8.8515625" style="47" customWidth="1"/>
    <col min="10497" max="10497" width="40.28125" style="47" customWidth="1"/>
    <col min="10498" max="10498" width="77.7109375" style="47" customWidth="1"/>
    <col min="10499" max="10504" width="8.8515625" style="47" customWidth="1"/>
    <col min="10505" max="10505" width="21.7109375" style="47" customWidth="1"/>
    <col min="10506" max="10752" width="8.8515625" style="47" customWidth="1"/>
    <col min="10753" max="10753" width="40.28125" style="47" customWidth="1"/>
    <col min="10754" max="10754" width="77.7109375" style="47" customWidth="1"/>
    <col min="10755" max="10760" width="8.8515625" style="47" customWidth="1"/>
    <col min="10761" max="10761" width="21.7109375" style="47" customWidth="1"/>
    <col min="10762" max="11008" width="8.8515625" style="47" customWidth="1"/>
    <col min="11009" max="11009" width="40.28125" style="47" customWidth="1"/>
    <col min="11010" max="11010" width="77.7109375" style="47" customWidth="1"/>
    <col min="11011" max="11016" width="8.8515625" style="47" customWidth="1"/>
    <col min="11017" max="11017" width="21.7109375" style="47" customWidth="1"/>
    <col min="11018" max="11264" width="8.8515625" style="47" customWidth="1"/>
    <col min="11265" max="11265" width="40.28125" style="47" customWidth="1"/>
    <col min="11266" max="11266" width="77.7109375" style="47" customWidth="1"/>
    <col min="11267" max="11272" width="8.8515625" style="47" customWidth="1"/>
    <col min="11273" max="11273" width="21.7109375" style="47" customWidth="1"/>
    <col min="11274" max="11520" width="8.8515625" style="47" customWidth="1"/>
    <col min="11521" max="11521" width="40.28125" style="47" customWidth="1"/>
    <col min="11522" max="11522" width="77.7109375" style="47" customWidth="1"/>
    <col min="11523" max="11528" width="8.8515625" style="47" customWidth="1"/>
    <col min="11529" max="11529" width="21.7109375" style="47" customWidth="1"/>
    <col min="11530" max="11776" width="8.8515625" style="47" customWidth="1"/>
    <col min="11777" max="11777" width="40.28125" style="47" customWidth="1"/>
    <col min="11778" max="11778" width="77.7109375" style="47" customWidth="1"/>
    <col min="11779" max="11784" width="8.8515625" style="47" customWidth="1"/>
    <col min="11785" max="11785" width="21.7109375" style="47" customWidth="1"/>
    <col min="11786" max="12032" width="8.8515625" style="47" customWidth="1"/>
    <col min="12033" max="12033" width="40.28125" style="47" customWidth="1"/>
    <col min="12034" max="12034" width="77.7109375" style="47" customWidth="1"/>
    <col min="12035" max="12040" width="8.8515625" style="47" customWidth="1"/>
    <col min="12041" max="12041" width="21.7109375" style="47" customWidth="1"/>
    <col min="12042" max="12288" width="8.8515625" style="47" customWidth="1"/>
    <col min="12289" max="12289" width="40.28125" style="47" customWidth="1"/>
    <col min="12290" max="12290" width="77.7109375" style="47" customWidth="1"/>
    <col min="12291" max="12296" width="8.8515625" style="47" customWidth="1"/>
    <col min="12297" max="12297" width="21.7109375" style="47" customWidth="1"/>
    <col min="12298" max="12544" width="8.8515625" style="47" customWidth="1"/>
    <col min="12545" max="12545" width="40.28125" style="47" customWidth="1"/>
    <col min="12546" max="12546" width="77.7109375" style="47" customWidth="1"/>
    <col min="12547" max="12552" width="8.8515625" style="47" customWidth="1"/>
    <col min="12553" max="12553" width="21.7109375" style="47" customWidth="1"/>
    <col min="12554" max="12800" width="8.8515625" style="47" customWidth="1"/>
    <col min="12801" max="12801" width="40.28125" style="47" customWidth="1"/>
    <col min="12802" max="12802" width="77.7109375" style="47" customWidth="1"/>
    <col min="12803" max="12808" width="8.8515625" style="47" customWidth="1"/>
    <col min="12809" max="12809" width="21.7109375" style="47" customWidth="1"/>
    <col min="12810" max="13056" width="8.8515625" style="47" customWidth="1"/>
    <col min="13057" max="13057" width="40.28125" style="47" customWidth="1"/>
    <col min="13058" max="13058" width="77.7109375" style="47" customWidth="1"/>
    <col min="13059" max="13064" width="8.8515625" style="47" customWidth="1"/>
    <col min="13065" max="13065" width="21.7109375" style="47" customWidth="1"/>
    <col min="13066" max="13312" width="8.8515625" style="47" customWidth="1"/>
    <col min="13313" max="13313" width="40.28125" style="47" customWidth="1"/>
    <col min="13314" max="13314" width="77.7109375" style="47" customWidth="1"/>
    <col min="13315" max="13320" width="8.8515625" style="47" customWidth="1"/>
    <col min="13321" max="13321" width="21.7109375" style="47" customWidth="1"/>
    <col min="13322" max="13568" width="8.8515625" style="47" customWidth="1"/>
    <col min="13569" max="13569" width="40.28125" style="47" customWidth="1"/>
    <col min="13570" max="13570" width="77.7109375" style="47" customWidth="1"/>
    <col min="13571" max="13576" width="8.8515625" style="47" customWidth="1"/>
    <col min="13577" max="13577" width="21.7109375" style="47" customWidth="1"/>
    <col min="13578" max="13824" width="8.8515625" style="47" customWidth="1"/>
    <col min="13825" max="13825" width="40.28125" style="47" customWidth="1"/>
    <col min="13826" max="13826" width="77.7109375" style="47" customWidth="1"/>
    <col min="13827" max="13832" width="8.8515625" style="47" customWidth="1"/>
    <col min="13833" max="13833" width="21.7109375" style="47" customWidth="1"/>
    <col min="13834" max="14080" width="8.8515625" style="47" customWidth="1"/>
    <col min="14081" max="14081" width="40.28125" style="47" customWidth="1"/>
    <col min="14082" max="14082" width="77.7109375" style="47" customWidth="1"/>
    <col min="14083" max="14088" width="8.8515625" style="47" customWidth="1"/>
    <col min="14089" max="14089" width="21.7109375" style="47" customWidth="1"/>
    <col min="14090" max="14336" width="8.8515625" style="47" customWidth="1"/>
    <col min="14337" max="14337" width="40.28125" style="47" customWidth="1"/>
    <col min="14338" max="14338" width="77.7109375" style="47" customWidth="1"/>
    <col min="14339" max="14344" width="8.8515625" style="47" customWidth="1"/>
    <col min="14345" max="14345" width="21.7109375" style="47" customWidth="1"/>
    <col min="14346" max="14592" width="8.8515625" style="47" customWidth="1"/>
    <col min="14593" max="14593" width="40.28125" style="47" customWidth="1"/>
    <col min="14594" max="14594" width="77.7109375" style="47" customWidth="1"/>
    <col min="14595" max="14600" width="8.8515625" style="47" customWidth="1"/>
    <col min="14601" max="14601" width="21.7109375" style="47" customWidth="1"/>
    <col min="14602" max="14848" width="8.8515625" style="47" customWidth="1"/>
    <col min="14849" max="14849" width="40.28125" style="47" customWidth="1"/>
    <col min="14850" max="14850" width="77.7109375" style="47" customWidth="1"/>
    <col min="14851" max="14856" width="8.8515625" style="47" customWidth="1"/>
    <col min="14857" max="14857" width="21.7109375" style="47" customWidth="1"/>
    <col min="14858" max="15104" width="8.8515625" style="47" customWidth="1"/>
    <col min="15105" max="15105" width="40.28125" style="47" customWidth="1"/>
    <col min="15106" max="15106" width="77.7109375" style="47" customWidth="1"/>
    <col min="15107" max="15112" width="8.8515625" style="47" customWidth="1"/>
    <col min="15113" max="15113" width="21.7109375" style="47" customWidth="1"/>
    <col min="15114" max="15360" width="8.8515625" style="47" customWidth="1"/>
    <col min="15361" max="15361" width="40.28125" style="47" customWidth="1"/>
    <col min="15362" max="15362" width="77.7109375" style="47" customWidth="1"/>
    <col min="15363" max="15368" width="8.8515625" style="47" customWidth="1"/>
    <col min="15369" max="15369" width="21.7109375" style="47" customWidth="1"/>
    <col min="15370" max="15616" width="8.8515625" style="47" customWidth="1"/>
    <col min="15617" max="15617" width="40.28125" style="47" customWidth="1"/>
    <col min="15618" max="15618" width="77.7109375" style="47" customWidth="1"/>
    <col min="15619" max="15624" width="8.8515625" style="47" customWidth="1"/>
    <col min="15625" max="15625" width="21.7109375" style="47" customWidth="1"/>
    <col min="15626" max="15872" width="8.8515625" style="47" customWidth="1"/>
    <col min="15873" max="15873" width="40.28125" style="47" customWidth="1"/>
    <col min="15874" max="15874" width="77.7109375" style="47" customWidth="1"/>
    <col min="15875" max="15880" width="8.8515625" style="47" customWidth="1"/>
    <col min="15881" max="15881" width="21.7109375" style="47" customWidth="1"/>
    <col min="15882" max="16128" width="8.8515625" style="47" customWidth="1"/>
    <col min="16129" max="16129" width="40.28125" style="47" customWidth="1"/>
    <col min="16130" max="16130" width="77.7109375" style="47" customWidth="1"/>
    <col min="16131" max="16136" width="8.8515625" style="47" customWidth="1"/>
    <col min="16137" max="16137" width="21.7109375" style="47" customWidth="1"/>
    <col min="16138" max="16384" width="8.8515625" style="47" customWidth="1"/>
  </cols>
  <sheetData>
    <row r="1" spans="1:9" ht="12.75">
      <c r="A1" s="103" t="s">
        <v>123</v>
      </c>
      <c r="B1" s="104"/>
      <c r="C1" s="104"/>
      <c r="D1" s="104"/>
      <c r="E1" s="104"/>
      <c r="F1" s="104"/>
      <c r="G1" s="104"/>
      <c r="H1" s="104"/>
      <c r="I1" s="104"/>
    </row>
    <row r="2" spans="1:9" ht="24" customHeight="1">
      <c r="A2" s="104"/>
      <c r="B2" s="104"/>
      <c r="C2" s="104"/>
      <c r="D2" s="104"/>
      <c r="E2" s="104"/>
      <c r="F2" s="104"/>
      <c r="G2" s="104"/>
      <c r="H2" s="104"/>
      <c r="I2" s="104"/>
    </row>
    <row r="3" spans="1:9" ht="38.25">
      <c r="A3" s="48" t="s">
        <v>3</v>
      </c>
      <c r="B3" s="49" t="s">
        <v>84</v>
      </c>
      <c r="C3" s="50" t="s">
        <v>5</v>
      </c>
      <c r="D3" s="48" t="s">
        <v>6</v>
      </c>
      <c r="E3" s="48" t="s">
        <v>7</v>
      </c>
      <c r="F3" s="48" t="s">
        <v>8</v>
      </c>
      <c r="G3" s="48" t="s">
        <v>9</v>
      </c>
      <c r="H3" s="51" t="s">
        <v>10</v>
      </c>
      <c r="I3" s="52" t="s">
        <v>11</v>
      </c>
    </row>
    <row r="4" spans="1:9" ht="365.1" customHeight="1">
      <c r="A4" s="80" t="s">
        <v>102</v>
      </c>
      <c r="B4" s="71" t="s">
        <v>85</v>
      </c>
      <c r="C4" s="72" t="s">
        <v>14</v>
      </c>
      <c r="D4" s="73">
        <v>3</v>
      </c>
      <c r="E4" s="67"/>
      <c r="F4" s="68">
        <f>ABS(D4*E4)</f>
        <v>0</v>
      </c>
      <c r="G4" s="68">
        <f>ABS(H4-F4)</f>
        <v>0</v>
      </c>
      <c r="H4" s="69">
        <f>ABS(F4*1.21)</f>
        <v>0</v>
      </c>
      <c r="I4" s="74" t="s">
        <v>86</v>
      </c>
    </row>
    <row r="5" spans="1:9" ht="324.95" customHeight="1">
      <c r="A5" s="81" t="s">
        <v>103</v>
      </c>
      <c r="B5" s="71" t="s">
        <v>87</v>
      </c>
      <c r="C5" s="72" t="s">
        <v>14</v>
      </c>
      <c r="D5" s="73">
        <v>4</v>
      </c>
      <c r="E5" s="67"/>
      <c r="F5" s="68">
        <f>ABS(D5*E5)</f>
        <v>0</v>
      </c>
      <c r="G5" s="68">
        <f>ABS(H5-F5)</f>
        <v>0</v>
      </c>
      <c r="H5" s="69">
        <f>ABS(F5*1.21)</f>
        <v>0</v>
      </c>
      <c r="I5" s="74" t="s">
        <v>86</v>
      </c>
    </row>
    <row r="6" spans="1:9" ht="276.95" customHeight="1">
      <c r="A6" s="66" t="s">
        <v>104</v>
      </c>
      <c r="B6" s="71" t="s">
        <v>88</v>
      </c>
      <c r="C6" s="72" t="s">
        <v>14</v>
      </c>
      <c r="D6" s="73">
        <v>1</v>
      </c>
      <c r="E6" s="67"/>
      <c r="F6" s="68">
        <f>ABS(D6*E6)</f>
        <v>0</v>
      </c>
      <c r="G6" s="68">
        <f>ABS(H6-F6)</f>
        <v>0</v>
      </c>
      <c r="H6" s="69">
        <f>ABS(F6*1.21)</f>
        <v>0</v>
      </c>
      <c r="I6" s="74" t="s">
        <v>86</v>
      </c>
    </row>
    <row r="7" spans="1:9" ht="156">
      <c r="A7" s="70" t="s">
        <v>105</v>
      </c>
      <c r="B7" s="76" t="s">
        <v>89</v>
      </c>
      <c r="C7" s="72" t="s">
        <v>14</v>
      </c>
      <c r="D7" s="73">
        <v>10</v>
      </c>
      <c r="E7" s="67"/>
      <c r="F7" s="68">
        <f aca="true" t="shared" si="0" ref="F7:F18">ABS(D7*E7)</f>
        <v>0</v>
      </c>
      <c r="G7" s="68">
        <f aca="true" t="shared" si="1" ref="G7:G19">ABS(H7-F7)</f>
        <v>0</v>
      </c>
      <c r="H7" s="69">
        <f aca="true" t="shared" si="2" ref="H7:H19">ABS(F7*1.21)</f>
        <v>0</v>
      </c>
      <c r="I7" s="74" t="s">
        <v>86</v>
      </c>
    </row>
    <row r="8" spans="1:9" ht="159.95" customHeight="1">
      <c r="A8" s="70" t="s">
        <v>106</v>
      </c>
      <c r="B8" s="71" t="s">
        <v>90</v>
      </c>
      <c r="C8" s="72" t="s">
        <v>14</v>
      </c>
      <c r="D8" s="73">
        <v>1</v>
      </c>
      <c r="E8" s="67"/>
      <c r="F8" s="68">
        <f t="shared" si="0"/>
        <v>0</v>
      </c>
      <c r="G8" s="68">
        <f t="shared" si="1"/>
        <v>0</v>
      </c>
      <c r="H8" s="69">
        <f t="shared" si="2"/>
        <v>0</v>
      </c>
      <c r="I8" s="74" t="s">
        <v>86</v>
      </c>
    </row>
    <row r="9" spans="1:9" ht="120">
      <c r="A9" s="70" t="s">
        <v>107</v>
      </c>
      <c r="B9" s="71" t="s">
        <v>91</v>
      </c>
      <c r="C9" s="72" t="s">
        <v>14</v>
      </c>
      <c r="D9" s="73">
        <v>25</v>
      </c>
      <c r="E9" s="67"/>
      <c r="F9" s="68">
        <f t="shared" si="0"/>
        <v>0</v>
      </c>
      <c r="G9" s="68">
        <f t="shared" si="1"/>
        <v>0</v>
      </c>
      <c r="H9" s="69">
        <f t="shared" si="2"/>
        <v>0</v>
      </c>
      <c r="I9" s="74" t="s">
        <v>86</v>
      </c>
    </row>
    <row r="10" spans="1:9" ht="60">
      <c r="A10" s="70" t="s">
        <v>109</v>
      </c>
      <c r="B10" s="71" t="s">
        <v>108</v>
      </c>
      <c r="C10" s="72" t="s">
        <v>14</v>
      </c>
      <c r="D10" s="73">
        <v>1</v>
      </c>
      <c r="E10" s="67"/>
      <c r="F10" s="68">
        <f t="shared" si="0"/>
        <v>0</v>
      </c>
      <c r="G10" s="68">
        <f t="shared" si="1"/>
        <v>0</v>
      </c>
      <c r="H10" s="69">
        <f t="shared" si="2"/>
        <v>0</v>
      </c>
      <c r="I10" s="74" t="s">
        <v>86</v>
      </c>
    </row>
    <row r="11" spans="1:9" ht="84">
      <c r="A11" s="70" t="s">
        <v>111</v>
      </c>
      <c r="B11" s="77" t="s">
        <v>110</v>
      </c>
      <c r="C11" s="73" t="s">
        <v>14</v>
      </c>
      <c r="D11" s="73">
        <v>1</v>
      </c>
      <c r="E11" s="67"/>
      <c r="F11" s="68">
        <f t="shared" si="0"/>
        <v>0</v>
      </c>
      <c r="G11" s="68">
        <f t="shared" si="1"/>
        <v>0</v>
      </c>
      <c r="H11" s="69">
        <f t="shared" si="2"/>
        <v>0</v>
      </c>
      <c r="I11" s="74" t="s">
        <v>86</v>
      </c>
    </row>
    <row r="12" spans="1:9" ht="59.1" customHeight="1">
      <c r="A12" s="70" t="s">
        <v>113</v>
      </c>
      <c r="B12" s="71" t="s">
        <v>112</v>
      </c>
      <c r="C12" s="72" t="s">
        <v>14</v>
      </c>
      <c r="D12" s="73">
        <v>1</v>
      </c>
      <c r="E12" s="67"/>
      <c r="F12" s="68">
        <f t="shared" si="0"/>
        <v>0</v>
      </c>
      <c r="G12" s="68">
        <f t="shared" si="1"/>
        <v>0</v>
      </c>
      <c r="H12" s="69">
        <f t="shared" si="2"/>
        <v>0</v>
      </c>
      <c r="I12" s="74" t="s">
        <v>86</v>
      </c>
    </row>
    <row r="13" spans="1:9" ht="63" customHeight="1">
      <c r="A13" s="70" t="s">
        <v>114</v>
      </c>
      <c r="B13" s="71" t="s">
        <v>115</v>
      </c>
      <c r="C13" s="72" t="s">
        <v>14</v>
      </c>
      <c r="D13" s="73">
        <v>1</v>
      </c>
      <c r="E13" s="67"/>
      <c r="F13" s="68">
        <f t="shared" si="0"/>
        <v>0</v>
      </c>
      <c r="G13" s="68">
        <f t="shared" si="1"/>
        <v>0</v>
      </c>
      <c r="H13" s="69">
        <f t="shared" si="2"/>
        <v>0</v>
      </c>
      <c r="I13" s="74" t="s">
        <v>86</v>
      </c>
    </row>
    <row r="14" spans="1:9" ht="63" customHeight="1">
      <c r="A14" s="70" t="s">
        <v>116</v>
      </c>
      <c r="B14" s="71" t="s">
        <v>117</v>
      </c>
      <c r="C14" s="72" t="s">
        <v>14</v>
      </c>
      <c r="D14" s="73">
        <v>1</v>
      </c>
      <c r="E14" s="67"/>
      <c r="F14" s="68">
        <f t="shared" si="0"/>
        <v>0</v>
      </c>
      <c r="G14" s="68">
        <f t="shared" si="1"/>
        <v>0</v>
      </c>
      <c r="H14" s="69">
        <f t="shared" si="2"/>
        <v>0</v>
      </c>
      <c r="I14" s="74" t="s">
        <v>86</v>
      </c>
    </row>
    <row r="15" spans="1:9" ht="81" customHeight="1">
      <c r="A15" s="70" t="s">
        <v>119</v>
      </c>
      <c r="B15" s="76" t="s">
        <v>118</v>
      </c>
      <c r="C15" s="78" t="s">
        <v>14</v>
      </c>
      <c r="D15" s="79">
        <v>1</v>
      </c>
      <c r="E15" s="67"/>
      <c r="F15" s="68">
        <f t="shared" si="0"/>
        <v>0</v>
      </c>
      <c r="G15" s="68">
        <f t="shared" si="1"/>
        <v>0</v>
      </c>
      <c r="H15" s="69">
        <f t="shared" si="2"/>
        <v>0</v>
      </c>
      <c r="I15" s="75"/>
    </row>
    <row r="16" spans="1:9" ht="108">
      <c r="A16" s="70" t="s">
        <v>120</v>
      </c>
      <c r="B16" s="76" t="s">
        <v>92</v>
      </c>
      <c r="C16" s="78" t="s">
        <v>14</v>
      </c>
      <c r="D16" s="79">
        <v>6</v>
      </c>
      <c r="E16" s="67"/>
      <c r="F16" s="68">
        <f t="shared" si="0"/>
        <v>0</v>
      </c>
      <c r="G16" s="68">
        <f t="shared" si="1"/>
        <v>0</v>
      </c>
      <c r="H16" s="69">
        <f t="shared" si="2"/>
        <v>0</v>
      </c>
      <c r="I16" s="75"/>
    </row>
    <row r="17" spans="1:9" ht="12.75">
      <c r="A17" s="70" t="s">
        <v>122</v>
      </c>
      <c r="B17" s="76" t="s">
        <v>93</v>
      </c>
      <c r="C17" s="78" t="s">
        <v>14</v>
      </c>
      <c r="D17" s="79">
        <v>1</v>
      </c>
      <c r="E17" s="67"/>
      <c r="F17" s="68">
        <f t="shared" si="0"/>
        <v>0</v>
      </c>
      <c r="G17" s="68">
        <f t="shared" si="1"/>
        <v>0</v>
      </c>
      <c r="H17" s="69">
        <f t="shared" si="2"/>
        <v>0</v>
      </c>
      <c r="I17" s="75"/>
    </row>
    <row r="18" spans="1:9" ht="36">
      <c r="A18" s="70" t="s">
        <v>121</v>
      </c>
      <c r="B18" s="76" t="s">
        <v>94</v>
      </c>
      <c r="C18" s="78" t="s">
        <v>14</v>
      </c>
      <c r="D18" s="79">
        <v>1</v>
      </c>
      <c r="E18" s="67"/>
      <c r="F18" s="68">
        <f t="shared" si="0"/>
        <v>0</v>
      </c>
      <c r="G18" s="68">
        <f t="shared" si="1"/>
        <v>0</v>
      </c>
      <c r="H18" s="69">
        <f t="shared" si="2"/>
        <v>0</v>
      </c>
      <c r="I18" s="75"/>
    </row>
    <row r="19" spans="1:8" ht="15.75">
      <c r="A19" s="105" t="s">
        <v>95</v>
      </c>
      <c r="B19" s="106"/>
      <c r="C19" s="53"/>
      <c r="D19" s="53"/>
      <c r="E19" s="54"/>
      <c r="F19" s="54">
        <f>SUM(F4:F18)</f>
        <v>0</v>
      </c>
      <c r="G19" s="54">
        <f t="shared" si="1"/>
        <v>0</v>
      </c>
      <c r="H19" s="54">
        <f t="shared" si="2"/>
        <v>0</v>
      </c>
    </row>
    <row r="20" spans="2:8" ht="12.75">
      <c r="B20" s="107" t="s">
        <v>49</v>
      </c>
      <c r="C20" s="55"/>
      <c r="D20" s="55"/>
      <c r="E20" s="55"/>
      <c r="F20" s="55"/>
      <c r="G20" s="55"/>
      <c r="H20" s="55"/>
    </row>
    <row r="21" spans="2:8" ht="12.75">
      <c r="B21" s="107"/>
      <c r="C21" s="55"/>
      <c r="D21" s="55"/>
      <c r="E21" s="55"/>
      <c r="F21" s="55"/>
      <c r="G21" s="55"/>
      <c r="H21" s="55"/>
    </row>
  </sheetData>
  <mergeCells count="3">
    <mergeCell ref="A1:I2"/>
    <mergeCell ref="A19:B19"/>
    <mergeCell ref="B20:B21"/>
  </mergeCells>
  <printOptions/>
  <pageMargins left="0.31496062992125984" right="0.31496062992125984" top="0.7874015748031497" bottom="0.7874015748031497" header="0.31496062992125984" footer="0.31496062992125984"/>
  <pageSetup fitToHeight="5" fitToWidth="1" horizontalDpi="300" verticalDpi="300" orientation="landscape" paperSize="9" scale="8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D1C5CD1134F1D4C882AD830CB5F620B" ma:contentTypeVersion="16" ma:contentTypeDescription="Vytvoří nový dokument" ma:contentTypeScope="" ma:versionID="05b35038c5b67885b5d22a9c0bfad0b4">
  <xsd:schema xmlns:xsd="http://www.w3.org/2001/XMLSchema" xmlns:xs="http://www.w3.org/2001/XMLSchema" xmlns:p="http://schemas.microsoft.com/office/2006/metadata/properties" xmlns:ns2="1cda8c2f-adf4-4f6d-8522-20368568434c" xmlns:ns3="e42a39a4-173c-4eb8-b227-740604d76384" targetNamespace="http://schemas.microsoft.com/office/2006/metadata/properties" ma:root="true" ma:fieldsID="4822369eff06d265333d76d8d3d084d7" ns2:_="" ns3:_="">
    <xsd:import namespace="1cda8c2f-adf4-4f6d-8522-20368568434c"/>
    <xsd:import namespace="e42a39a4-173c-4eb8-b227-740604d7638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ServiceObjectDetectorVersions" minOccurs="0"/>
                <xsd:element ref="ns2:MediaLengthInSeconds" minOccurs="0"/>
                <xsd:element ref="ns2:MediaServiceSearchPropertie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da8c2f-adf4-4f6d-8522-2036856843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3a46c75b-a7d1-4e4f-b158-c655ffbb10b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42a39a4-173c-4eb8-b227-740604d7638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59aedc2c-9486-4832-809a-c5eb5a63a763}" ma:internalName="TaxCatchAll" ma:showField="CatchAllData" ma:web="e42a39a4-173c-4eb8-b227-740604d763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2a39a4-173c-4eb8-b227-740604d76384" xsi:nil="true"/>
    <lcf76f155ced4ddcb4097134ff3c332f xmlns="1cda8c2f-adf4-4f6d-8522-20368568434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39426AC-B6DD-42B9-A86A-CAC9D80900ED}"/>
</file>

<file path=customXml/itemProps2.xml><?xml version="1.0" encoding="utf-8"?>
<ds:datastoreItem xmlns:ds="http://schemas.openxmlformats.org/officeDocument/2006/customXml" ds:itemID="{D538E941-5BEA-40D3-981D-EFFBD47E881A}"/>
</file>

<file path=customXml/itemProps3.xml><?xml version="1.0" encoding="utf-8"?>
<ds:datastoreItem xmlns:ds="http://schemas.openxmlformats.org/officeDocument/2006/customXml" ds:itemID="{7D42264B-A037-4F22-9728-E341C1C54EF2}"/>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Pajer Stanislav</cp:lastModifiedBy>
  <cp:lastPrinted>2024-04-03T11:56:22Z</cp:lastPrinted>
  <dcterms:created xsi:type="dcterms:W3CDTF">2018-04-10T08:25:02Z</dcterms:created>
  <dcterms:modified xsi:type="dcterms:W3CDTF">2024-04-04T08:10:36Z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0x0101006D1C5CD1134F1D4C882AD830CB5F620B</vt:lpwstr>
  </property>
</Properties>
</file>