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505" activeTab="0"/>
  </bookViews>
  <sheets>
    <sheet name="Mariánské Lázně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<sst xmlns="http://schemas.openxmlformats.org/spreadsheetml/2006/main" count="182" uniqueCount="102">
  <si>
    <t>POLOŽKOVÝ ROZPOČET - lokální výstražné systémy (LVS)</t>
  </si>
  <si>
    <t>Název</t>
  </si>
  <si>
    <t>MJ</t>
  </si>
  <si>
    <t>Počet</t>
  </si>
  <si>
    <t>Cena za MJ</t>
  </si>
  <si>
    <t>Cena bez DPH</t>
  </si>
  <si>
    <t>DPH 21%</t>
  </si>
  <si>
    <t>Cena s 21% DPH</t>
  </si>
  <si>
    <t>1.</t>
  </si>
  <si>
    <t>Vodoměrná stanice - Manometrická sonda</t>
  </si>
  <si>
    <t>ks</t>
  </si>
  <si>
    <t>1.1.</t>
  </si>
  <si>
    <t>Multifunkční měřící a řídící telemetrická stanice</t>
  </si>
  <si>
    <t>1.2.</t>
  </si>
  <si>
    <t>Manometrická sonda</t>
  </si>
  <si>
    <t>1.3.</t>
  </si>
  <si>
    <t>Regulátor automatického dobíjení z VO/solárního panelu</t>
  </si>
  <si>
    <t>1.4.</t>
  </si>
  <si>
    <t>Solární panel 10W</t>
  </si>
  <si>
    <t>1.5.</t>
  </si>
  <si>
    <t>Držák solárního panelu</t>
  </si>
  <si>
    <t>1.6.</t>
  </si>
  <si>
    <t>Montážní materiál</t>
  </si>
  <si>
    <t>1.7.</t>
  </si>
  <si>
    <t>Aktivace SIM</t>
  </si>
  <si>
    <t>1.8.</t>
  </si>
  <si>
    <t>Příprava a instalace</t>
  </si>
  <si>
    <t>1.9.</t>
  </si>
  <si>
    <t>Uřední měření průtoků, metoda sklonu a plochy, měrná křivka průtoků (SPA)</t>
  </si>
  <si>
    <t xml:space="preserve">Celkem 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</si>
  <si>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</si>
  <si>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</si>
  <si>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</si>
  <si>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</si>
  <si>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</si>
  <si>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</si>
  <si>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</si>
  <si>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</si>
  <si>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</si>
  <si>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</si>
  <si>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</si>
  <si>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</si>
  <si>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</si>
  <si>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</si>
  <si>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</si>
  <si>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</si>
  <si>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</si>
  <si>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</si>
  <si>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5.</t>
  </si>
  <si>
    <t>5.1.</t>
  </si>
  <si>
    <t>Vodočetná lať</t>
  </si>
  <si>
    <t>Vodočet dělení po 2 cm, vyznačení celých m červeně, rám vodočtu s povrchovou úpravou, podkladová deska dřevěná, lazura na ochranu dřeva, spojovací materiál + chemické kotvy, vyrovnávací konzoly pro připevnění vodočtu, povrchová úprava pískováním + žárový zinek, předvrtání otorů se závitem (pro podkladovou desku) + předvrtání otvorů pro upevnění rámu vodočtu, zhotovení podkladové desky a její nátěr, zaměření vodočtu na lokalitě, podklady pro zadání výroby připevňovacích konzol, rámu a náběhové lišty, připevnění rámu vodočtu - chemické kotvy, vyrovnání, vložení podkladové desky a její přepevnění, připevnění vodočtu, instalace náběhové lišty</t>
  </si>
  <si>
    <t>m</t>
  </si>
  <si>
    <t>Celkem</t>
  </si>
  <si>
    <t>Zprovoznění LVS, ostatní náklady (položka vždy pro celé LVS, zahrnuje všechny body)</t>
  </si>
  <si>
    <t>Školení, protokoly, SPA</t>
  </si>
  <si>
    <t>grafická vizualizace, přístupová práva uživatelů</t>
  </si>
  <si>
    <t>doprava: zaměření bodů, podklady pro přípravu instalace (počet km odhad, úprava podle skutečnosti)</t>
  </si>
  <si>
    <t>km</t>
  </si>
  <si>
    <t>doprava: instalace (počet km odhad, úprava podle skutečnosti)</t>
  </si>
  <si>
    <t>doprava: hydrotechnické služby (počet km odhad, úprava podle skutečnosti)</t>
  </si>
  <si>
    <t>doprava: školení (počet km odhad, úprava podle skutečnosti)</t>
  </si>
  <si>
    <t>Celkem /položka zahrnuje všechny body LVS/</t>
  </si>
  <si>
    <t xml:space="preserve">Cena celkem </t>
  </si>
  <si>
    <t>POLOŽKOVÝ ROZPOČET - digitální povodňový plán města (dPP)</t>
  </si>
  <si>
    <t xml:space="preserve">HTML aplikace </t>
  </si>
  <si>
    <t>Zpracování textové části digitálního povodňového plánu</t>
  </si>
  <si>
    <t xml:space="preserve">Zpracování dat povodňového plánu města vč. počtu ohrožených obyvatel v území   </t>
  </si>
  <si>
    <t>Prolinkování a propojení textové části s mapou</t>
  </si>
  <si>
    <t xml:space="preserve">Mapová část </t>
  </si>
  <si>
    <t>Transformace projektu digitálního povodňového plánu ČR a digitálního povodňového plánu  kraje pro potřeby města</t>
  </si>
  <si>
    <t xml:space="preserve">Konfigurace mapového projektu města a začlenění lokálních dat </t>
  </si>
  <si>
    <t>Zpracování uživatelských šablon mapového projektu pro formátování výstupů z digitálního povodňového plánu</t>
  </si>
  <si>
    <t>Verifikace mapových vrstev města</t>
  </si>
  <si>
    <t>Databázová část - Hlavní databáze</t>
  </si>
  <si>
    <t>Založení a naplnění databáze POVIS  povodňové komise města</t>
  </si>
  <si>
    <t>Naplnění databáze POVIS důležitých organizací města</t>
  </si>
  <si>
    <t>Naplnění databáze POVIS evakuačních míst města</t>
  </si>
  <si>
    <t>Naplnění databáze POVIS ohrožených a ohrožujících objektů města</t>
  </si>
  <si>
    <t xml:space="preserve">Naplnění databáze POVIS míst omezující odtokové poměry města </t>
  </si>
  <si>
    <t>Databázová část - Vedlejší databáze</t>
  </si>
  <si>
    <t>Naplnění dalších databází  POVIS - místa ohrožená bleskovou povodní, vodní nádže, dopravní omezení (pokud jsou k dispozici)</t>
  </si>
  <si>
    <t>Naplnění databáze POVIS - fotodokumentace</t>
  </si>
  <si>
    <t>Aplikace pro správu povodňových plánů vlastníků nemovitostí s možností zasílání SMS zpráv</t>
  </si>
  <si>
    <t>Naplnění databáze vlastníků nemovitostí pro město, zpracování elektronického formuláře pro sběr dat a zabezpečení nástrojů aplikace k jejich zpracování</t>
  </si>
  <si>
    <t>Vizualizace databáze povodňových plánů vlastníků nemovitostí v rámci mapového projektu</t>
  </si>
  <si>
    <t>POLOŽKOVÝ ROZPOČET - digitální povodňový plán ORP (dPP)</t>
  </si>
  <si>
    <t>Aktualizace textové části digitálního povodňového plánu ORP</t>
  </si>
  <si>
    <t xml:space="preserve">Zpracování dat povodňového plánu ORP vč. počtu ohrožených obyvatel v území   </t>
  </si>
  <si>
    <t>Transformace projektu digitálního povodňového plánu ČR a digitálního povodňového plánu  kraje pro potřeby ORP</t>
  </si>
  <si>
    <t xml:space="preserve">Konfigurace mapového projektu ORP a začlenění lokálních dat </t>
  </si>
  <si>
    <t>Verifikace mapových vrstev ORP</t>
  </si>
  <si>
    <t>Založení a naplnění, popř. aktualizace povodňových komisí v ORP v databázi POVIS</t>
  </si>
  <si>
    <t>Naplnění databáze POVIS důležitých organizací ORP</t>
  </si>
  <si>
    <t>Naplnění databáze POVIS evakuačních míst ORP</t>
  </si>
  <si>
    <t>Naplnění databáze POVIS ohrožených a ohrožujících objektů ORP</t>
  </si>
  <si>
    <t xml:space="preserve">Naplnění databáze POVIS míst omezující odtokové poměry ORP </t>
  </si>
  <si>
    <t>Školení a testování</t>
  </si>
  <si>
    <t>Proškolení uživatelů digitálních povodňových plánů</t>
  </si>
  <si>
    <t>5.2.</t>
  </si>
  <si>
    <t>Testování a vyhodnocení funkčnosti digitálních povodňových plánů</t>
  </si>
  <si>
    <t>POLOŽKOVÝ ROZPOČET - celkem dPP + 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</si>
</sst>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\ &quot;Kč&quot;"/>
  </numFmts>
  <fonts count="15">
    <font>
      <sz val="10"/>
      <name val="Arial"/>
      <family val="2"/>
    </font>
    <font>
      <b/>
      <sz val="22"/>
      <color theme="0"/>
      <name val="Calibri Light"/>
      <family val="2"/>
    </font>
    <font>
      <sz val="10"/>
      <name val="Calibri Light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Calibri Light"/>
      <family val="2"/>
    </font>
    <font>
      <sz val="10"/>
      <color indexed="10"/>
      <name val="Calibri Light"/>
      <family val="2"/>
    </font>
    <font>
      <sz val="10"/>
      <color rgb="FF000000"/>
      <name val="Calibri Light"/>
      <family val="2"/>
    </font>
    <font>
      <b/>
      <sz val="16"/>
      <color theme="0"/>
      <name val="Calibri Light"/>
      <family val="2"/>
    </font>
    <font>
      <b/>
      <sz val="12"/>
      <color theme="0"/>
      <name val="Calibri Light"/>
      <family val="2"/>
    </font>
    <font>
      <sz val="12"/>
      <color theme="0"/>
      <name val="Calibri Light"/>
      <family val="2"/>
    </font>
    <font>
      <b/>
      <sz val="14"/>
      <color theme="0"/>
      <name val="Calibri Light"/>
      <family val="2"/>
    </font>
    <font>
      <b/>
      <sz val="10"/>
      <color rgb="FFFF0000"/>
      <name val="Calibri Light"/>
      <family val="2"/>
    </font>
    <font>
      <b/>
      <sz val="10"/>
      <color rgb="FFFFC000"/>
      <name val="Calibri Light"/>
      <family val="2"/>
    </font>
    <font>
      <b/>
      <sz val="10"/>
      <color rgb="FF92D050"/>
      <name val="Calibri Light"/>
      <family val="2"/>
    </font>
  </fonts>
  <fills count="6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" fontId="2" fillId="3" borderId="4" xfId="0" applyNumberFormat="1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0" fontId="2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right" vertical="center"/>
    </xf>
    <xf numFmtId="164" fontId="2" fillId="4" borderId="11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4" borderId="6" xfId="0" applyNumberFormat="1" applyFont="1" applyFill="1" applyBorder="1" applyAlignment="1">
      <alignment horizontal="right" vertical="center"/>
    </xf>
    <xf numFmtId="164" fontId="2" fillId="3" borderId="5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right" vertical="center"/>
    </xf>
    <xf numFmtId="164" fontId="2" fillId="3" borderId="12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164" fontId="5" fillId="3" borderId="13" xfId="0" applyNumberFormat="1" applyFont="1" applyFill="1" applyBorder="1" applyAlignment="1">
      <alignment horizontal="right" vertical="center"/>
    </xf>
    <xf numFmtId="6" fontId="7" fillId="0" borderId="5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right" vertical="center"/>
    </xf>
    <xf numFmtId="164" fontId="2" fillId="3" borderId="13" xfId="0" applyNumberFormat="1" applyFont="1" applyFill="1" applyBorder="1" applyAlignment="1">
      <alignment horizontal="right" vertical="center"/>
    </xf>
    <xf numFmtId="6" fontId="7" fillId="0" borderId="6" xfId="0" applyNumberFormat="1" applyFont="1" applyBorder="1" applyAlignment="1">
      <alignment horizontal="right" vertical="center"/>
    </xf>
    <xf numFmtId="0" fontId="3" fillId="2" borderId="14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right" vertical="center"/>
    </xf>
    <xf numFmtId="164" fontId="9" fillId="2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16" fontId="2" fillId="0" borderId="4" xfId="0" applyNumberFormat="1" applyFont="1" applyBorder="1" applyAlignment="1">
      <alignment horizontal="left" vertical="center"/>
    </xf>
    <xf numFmtId="0" fontId="2" fillId="4" borderId="1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right" vertical="center"/>
    </xf>
    <xf numFmtId="0" fontId="2" fillId="4" borderId="16" xfId="0" applyFont="1" applyFill="1" applyBorder="1" applyAlignment="1">
      <alignment horizontal="right" vertical="center"/>
    </xf>
    <xf numFmtId="164" fontId="5" fillId="4" borderId="17" xfId="0" applyNumberFormat="1" applyFont="1" applyFill="1" applyBorder="1" applyAlignment="1">
      <alignment horizontal="right" vertical="center"/>
    </xf>
    <xf numFmtId="164" fontId="5" fillId="4" borderId="1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horizontal="right" vertical="center" wrapText="1"/>
    </xf>
    <xf numFmtId="0" fontId="10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right" vertical="center"/>
    </xf>
    <xf numFmtId="164" fontId="10" fillId="2" borderId="24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1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Border="1" applyAlignment="1">
      <alignment horizontal="right" vertical="center"/>
    </xf>
    <xf numFmtId="1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64" fontId="14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16" fontId="2" fillId="5" borderId="4" xfId="0" applyNumberFormat="1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 topLeftCell="A19">
      <selection activeCell="E84" sqref="E84:E85"/>
    </sheetView>
  </sheetViews>
  <sheetFormatPr defaultColWidth="9.140625" defaultRowHeight="12.75"/>
  <cols>
    <col min="1" max="1" width="4.8515625" style="53" bestFit="1" customWidth="1"/>
    <col min="2" max="2" width="60.140625" style="54" bestFit="1" customWidth="1"/>
    <col min="3" max="3" width="3.421875" style="53" bestFit="1" customWidth="1"/>
    <col min="4" max="4" width="6.00390625" style="55" bestFit="1" customWidth="1"/>
    <col min="5" max="5" width="11.28125" style="55" customWidth="1"/>
    <col min="6" max="7" width="15.140625" style="55" bestFit="1" customWidth="1"/>
    <col min="8" max="8" width="16.7109375" style="55" bestFit="1" customWidth="1"/>
    <col min="9" max="9" width="9.140625" style="1" customWidth="1"/>
    <col min="10" max="10" width="40.28125" style="1" bestFit="1" customWidth="1"/>
    <col min="11" max="16384" width="9.140625" style="1" customWidth="1"/>
  </cols>
  <sheetData>
    <row r="1" spans="1:8" ht="12.75" customHeight="1">
      <c r="A1" s="105" t="s">
        <v>0</v>
      </c>
      <c r="B1" s="106"/>
      <c r="C1" s="106"/>
      <c r="D1" s="106"/>
      <c r="E1" s="106"/>
      <c r="F1" s="106"/>
      <c r="G1" s="106"/>
      <c r="H1" s="107"/>
    </row>
    <row r="2" spans="1:8" ht="13.5" customHeight="1" thickBot="1">
      <c r="A2" s="108"/>
      <c r="B2" s="109"/>
      <c r="C2" s="109"/>
      <c r="D2" s="109"/>
      <c r="E2" s="109"/>
      <c r="F2" s="109"/>
      <c r="G2" s="109"/>
      <c r="H2" s="110"/>
    </row>
    <row r="3" spans="1:8" ht="12.75">
      <c r="A3" s="2"/>
      <c r="B3" s="3" t="s">
        <v>1</v>
      </c>
      <c r="C3" s="4" t="s">
        <v>2</v>
      </c>
      <c r="D3" s="5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2.75">
      <c r="A4" s="8" t="s">
        <v>8</v>
      </c>
      <c r="B4" s="9" t="s">
        <v>9</v>
      </c>
      <c r="C4" s="10" t="s">
        <v>10</v>
      </c>
      <c r="D4" s="11">
        <v>4</v>
      </c>
      <c r="E4" s="12"/>
      <c r="F4" s="13"/>
      <c r="G4" s="14"/>
      <c r="H4" s="15"/>
    </row>
    <row r="5" spans="1:8" ht="12.75">
      <c r="A5" s="16" t="s">
        <v>11</v>
      </c>
      <c r="B5" s="17" t="s">
        <v>12</v>
      </c>
      <c r="C5" s="18" t="s">
        <v>10</v>
      </c>
      <c r="D5" s="19">
        <v>4</v>
      </c>
      <c r="E5" s="20"/>
      <c r="F5" s="20">
        <f aca="true" t="shared" si="0" ref="F5:F10">D5*E5</f>
        <v>0</v>
      </c>
      <c r="G5" s="20">
        <f aca="true" t="shared" si="1" ref="G5:G12">H5-F5</f>
        <v>0</v>
      </c>
      <c r="H5" s="21">
        <f>F5*1.21</f>
        <v>0</v>
      </c>
    </row>
    <row r="6" spans="1:8" ht="12.75">
      <c r="A6" s="16" t="s">
        <v>13</v>
      </c>
      <c r="B6" s="17" t="s">
        <v>14</v>
      </c>
      <c r="C6" s="18" t="s">
        <v>10</v>
      </c>
      <c r="D6" s="19">
        <v>4</v>
      </c>
      <c r="E6" s="20"/>
      <c r="F6" s="20">
        <f t="shared" si="0"/>
        <v>0</v>
      </c>
      <c r="G6" s="20">
        <f t="shared" si="1"/>
        <v>0</v>
      </c>
      <c r="H6" s="21">
        <f aca="true" t="shared" si="2" ref="H6:H12">F6*1.21</f>
        <v>0</v>
      </c>
    </row>
    <row r="7" spans="1:8" ht="12.75">
      <c r="A7" s="16" t="s">
        <v>15</v>
      </c>
      <c r="B7" s="17" t="s">
        <v>16</v>
      </c>
      <c r="C7" s="18" t="s">
        <v>10</v>
      </c>
      <c r="D7" s="19">
        <v>4</v>
      </c>
      <c r="E7" s="20"/>
      <c r="F7" s="20">
        <f t="shared" si="0"/>
        <v>0</v>
      </c>
      <c r="G7" s="20">
        <f t="shared" si="1"/>
        <v>0</v>
      </c>
      <c r="H7" s="21">
        <f t="shared" si="2"/>
        <v>0</v>
      </c>
    </row>
    <row r="8" spans="1:8" ht="12.75">
      <c r="A8" s="16" t="s">
        <v>17</v>
      </c>
      <c r="B8" s="17" t="s">
        <v>18</v>
      </c>
      <c r="C8" s="18" t="s">
        <v>10</v>
      </c>
      <c r="D8" s="19">
        <v>4</v>
      </c>
      <c r="E8" s="20"/>
      <c r="F8" s="20">
        <f t="shared" si="0"/>
        <v>0</v>
      </c>
      <c r="G8" s="20">
        <f t="shared" si="1"/>
        <v>0</v>
      </c>
      <c r="H8" s="21">
        <f t="shared" si="2"/>
        <v>0</v>
      </c>
    </row>
    <row r="9" spans="1:8" ht="12.75">
      <c r="A9" s="16" t="s">
        <v>19</v>
      </c>
      <c r="B9" s="17" t="s">
        <v>20</v>
      </c>
      <c r="C9" s="18" t="s">
        <v>10</v>
      </c>
      <c r="D9" s="19">
        <f aca="true" t="shared" si="3" ref="D9:D12">D$5</f>
        <v>4</v>
      </c>
      <c r="E9" s="20"/>
      <c r="F9" s="20">
        <f t="shared" si="0"/>
        <v>0</v>
      </c>
      <c r="G9" s="20">
        <f t="shared" si="1"/>
        <v>0</v>
      </c>
      <c r="H9" s="21">
        <f t="shared" si="2"/>
        <v>0</v>
      </c>
    </row>
    <row r="10" spans="1:8" ht="12.75">
      <c r="A10" s="16" t="s">
        <v>21</v>
      </c>
      <c r="B10" s="17" t="s">
        <v>22</v>
      </c>
      <c r="C10" s="18" t="s">
        <v>10</v>
      </c>
      <c r="D10" s="19">
        <f t="shared" si="3"/>
        <v>4</v>
      </c>
      <c r="E10" s="20"/>
      <c r="F10" s="20">
        <f t="shared" si="0"/>
        <v>0</v>
      </c>
      <c r="G10" s="20">
        <f t="shared" si="1"/>
        <v>0</v>
      </c>
      <c r="H10" s="21">
        <f t="shared" si="2"/>
        <v>0</v>
      </c>
    </row>
    <row r="11" spans="1:8" ht="12.75">
      <c r="A11" s="16" t="s">
        <v>23</v>
      </c>
      <c r="B11" s="22" t="s">
        <v>24</v>
      </c>
      <c r="C11" s="23" t="s">
        <v>10</v>
      </c>
      <c r="D11" s="19">
        <f t="shared" si="3"/>
        <v>4</v>
      </c>
      <c r="E11" s="24"/>
      <c r="F11" s="24">
        <f>E11*D11</f>
        <v>0</v>
      </c>
      <c r="G11" s="24">
        <f t="shared" si="1"/>
        <v>0</v>
      </c>
      <c r="H11" s="25">
        <f t="shared" si="2"/>
        <v>0</v>
      </c>
    </row>
    <row r="12" spans="1:8" ht="12.75">
      <c r="A12" s="16" t="s">
        <v>25</v>
      </c>
      <c r="B12" s="17" t="s">
        <v>26</v>
      </c>
      <c r="C12" s="18" t="s">
        <v>10</v>
      </c>
      <c r="D12" s="19">
        <f t="shared" si="3"/>
        <v>4</v>
      </c>
      <c r="E12" s="20"/>
      <c r="F12" s="20">
        <f>D12*E12</f>
        <v>0</v>
      </c>
      <c r="G12" s="20">
        <f t="shared" si="1"/>
        <v>0</v>
      </c>
      <c r="H12" s="21">
        <f t="shared" si="2"/>
        <v>0</v>
      </c>
    </row>
    <row r="13" spans="1:8" ht="12.75">
      <c r="A13" s="16" t="s">
        <v>27</v>
      </c>
      <c r="B13" s="22" t="s">
        <v>28</v>
      </c>
      <c r="C13" s="23" t="s">
        <v>10</v>
      </c>
      <c r="D13" s="19">
        <v>2</v>
      </c>
      <c r="E13" s="26"/>
      <c r="F13" s="26">
        <f>D13*E13</f>
        <v>0</v>
      </c>
      <c r="G13" s="26">
        <f>H13-F13</f>
        <v>0</v>
      </c>
      <c r="H13" s="27">
        <f>F13*1.21</f>
        <v>0</v>
      </c>
    </row>
    <row r="14" spans="1:8" ht="12.75">
      <c r="A14" s="28"/>
      <c r="B14" s="29" t="s">
        <v>29</v>
      </c>
      <c r="C14" s="30"/>
      <c r="D14" s="31"/>
      <c r="E14" s="32"/>
      <c r="F14" s="33">
        <f>SUM(F5:F13)</f>
        <v>0</v>
      </c>
      <c r="G14" s="33">
        <f>SUM(G5:G13)</f>
        <v>0</v>
      </c>
      <c r="H14" s="34">
        <f>SUM(H5:H13)</f>
        <v>0</v>
      </c>
    </row>
    <row r="15" spans="1:8" ht="12.75">
      <c r="A15" s="8" t="s">
        <v>30</v>
      </c>
      <c r="B15" s="9" t="s">
        <v>50</v>
      </c>
      <c r="C15" s="36"/>
      <c r="D15" s="37"/>
      <c r="E15" s="38"/>
      <c r="F15" s="39"/>
      <c r="G15" s="39"/>
      <c r="H15" s="40"/>
    </row>
    <row r="16" spans="1:8" ht="127.5">
      <c r="A16" s="16">
        <v>42371</v>
      </c>
      <c r="B16" s="17" t="s">
        <v>51</v>
      </c>
      <c r="C16" s="18" t="s">
        <v>52</v>
      </c>
      <c r="D16" s="19">
        <v>2</v>
      </c>
      <c r="E16" s="41"/>
      <c r="F16" s="20">
        <f>D16*E16</f>
        <v>0</v>
      </c>
      <c r="G16" s="20">
        <f>F16*0.21</f>
        <v>0</v>
      </c>
      <c r="H16" s="21">
        <f>F16*1.21</f>
        <v>0</v>
      </c>
    </row>
    <row r="17" spans="1:8" ht="12.75">
      <c r="A17" s="28"/>
      <c r="B17" s="29" t="s">
        <v>53</v>
      </c>
      <c r="C17" s="30"/>
      <c r="D17" s="31"/>
      <c r="E17" s="32"/>
      <c r="F17" s="33">
        <f>SUM(F16)</f>
        <v>0</v>
      </c>
      <c r="G17" s="33">
        <f>SUM(G16)</f>
        <v>0</v>
      </c>
      <c r="H17" s="34">
        <f>SUM(H16)</f>
        <v>0</v>
      </c>
    </row>
    <row r="18" spans="1:8" ht="25.5">
      <c r="A18" s="8" t="s">
        <v>35</v>
      </c>
      <c r="B18" s="9" t="s">
        <v>54</v>
      </c>
      <c r="C18" s="42"/>
      <c r="D18" s="43"/>
      <c r="E18" s="35"/>
      <c r="F18" s="38"/>
      <c r="G18" s="38"/>
      <c r="H18" s="44"/>
    </row>
    <row r="19" spans="1:8" ht="12.75">
      <c r="A19" s="16" t="s">
        <v>36</v>
      </c>
      <c r="B19" s="17" t="s">
        <v>55</v>
      </c>
      <c r="C19" s="18" t="s">
        <v>10</v>
      </c>
      <c r="D19" s="19">
        <v>1</v>
      </c>
      <c r="E19" s="41"/>
      <c r="F19" s="41">
        <f aca="true" t="shared" si="4" ref="F19:F24">E19*D19</f>
        <v>0</v>
      </c>
      <c r="G19" s="41">
        <f aca="true" t="shared" si="5" ref="G19:G24">H19-F19</f>
        <v>0</v>
      </c>
      <c r="H19" s="45">
        <f aca="true" t="shared" si="6" ref="H19:H24">F19*1.21</f>
        <v>0</v>
      </c>
    </row>
    <row r="20" spans="1:8" ht="12.75">
      <c r="A20" s="16" t="s">
        <v>37</v>
      </c>
      <c r="B20" s="17" t="s">
        <v>56</v>
      </c>
      <c r="C20" s="18" t="s">
        <v>10</v>
      </c>
      <c r="D20" s="19">
        <v>1</v>
      </c>
      <c r="E20" s="41"/>
      <c r="F20" s="41">
        <f t="shared" si="4"/>
        <v>0</v>
      </c>
      <c r="G20" s="41">
        <f t="shared" si="5"/>
        <v>0</v>
      </c>
      <c r="H20" s="45">
        <f t="shared" si="6"/>
        <v>0</v>
      </c>
    </row>
    <row r="21" spans="1:8" ht="25.5">
      <c r="A21" s="103" t="s">
        <v>38</v>
      </c>
      <c r="B21" s="17" t="s">
        <v>57</v>
      </c>
      <c r="C21" s="18" t="s">
        <v>58</v>
      </c>
      <c r="D21" s="19">
        <v>752</v>
      </c>
      <c r="E21" s="41"/>
      <c r="F21" s="41">
        <f t="shared" si="4"/>
        <v>0</v>
      </c>
      <c r="G21" s="41">
        <f t="shared" si="5"/>
        <v>0</v>
      </c>
      <c r="H21" s="45">
        <f t="shared" si="6"/>
        <v>0</v>
      </c>
    </row>
    <row r="22" spans="1:8" ht="12.75">
      <c r="A22" s="103" t="s">
        <v>39</v>
      </c>
      <c r="B22" s="17" t="s">
        <v>59</v>
      </c>
      <c r="C22" s="18" t="s">
        <v>58</v>
      </c>
      <c r="D22" s="19">
        <v>752</v>
      </c>
      <c r="E22" s="41"/>
      <c r="F22" s="41">
        <f t="shared" si="4"/>
        <v>0</v>
      </c>
      <c r="G22" s="41">
        <f t="shared" si="5"/>
        <v>0</v>
      </c>
      <c r="H22" s="45">
        <f t="shared" si="6"/>
        <v>0</v>
      </c>
    </row>
    <row r="23" spans="1:8" ht="12.75">
      <c r="A23" s="103" t="s">
        <v>40</v>
      </c>
      <c r="B23" s="17" t="s">
        <v>60</v>
      </c>
      <c r="C23" s="18" t="s">
        <v>58</v>
      </c>
      <c r="D23" s="19">
        <v>752</v>
      </c>
      <c r="E23" s="41"/>
      <c r="F23" s="41">
        <f t="shared" si="4"/>
        <v>0</v>
      </c>
      <c r="G23" s="41">
        <f t="shared" si="5"/>
        <v>0</v>
      </c>
      <c r="H23" s="45">
        <f t="shared" si="6"/>
        <v>0</v>
      </c>
    </row>
    <row r="24" spans="1:8" ht="12.75">
      <c r="A24" s="104" t="s">
        <v>41</v>
      </c>
      <c r="B24" s="22" t="s">
        <v>61</v>
      </c>
      <c r="C24" s="18" t="s">
        <v>58</v>
      </c>
      <c r="D24" s="19">
        <v>752</v>
      </c>
      <c r="E24" s="41"/>
      <c r="F24" s="41">
        <f t="shared" si="4"/>
        <v>0</v>
      </c>
      <c r="G24" s="41">
        <f t="shared" si="5"/>
        <v>0</v>
      </c>
      <c r="H24" s="45">
        <f t="shared" si="6"/>
        <v>0</v>
      </c>
    </row>
    <row r="25" spans="1:8" ht="12.75">
      <c r="A25" s="28"/>
      <c r="B25" s="29" t="s">
        <v>62</v>
      </c>
      <c r="C25" s="30"/>
      <c r="D25" s="31"/>
      <c r="E25" s="32"/>
      <c r="F25" s="33">
        <f>SUM(F19:F24)</f>
        <v>0</v>
      </c>
      <c r="G25" s="33">
        <f aca="true" t="shared" si="7" ref="G25:H25">SUM(G19:G24)</f>
        <v>0</v>
      </c>
      <c r="H25" s="34">
        <f t="shared" si="7"/>
        <v>0</v>
      </c>
    </row>
    <row r="26" spans="1:8" ht="21.75" thickBot="1">
      <c r="A26" s="46"/>
      <c r="B26" s="47" t="s">
        <v>63</v>
      </c>
      <c r="C26" s="48"/>
      <c r="D26" s="49"/>
      <c r="E26" s="50"/>
      <c r="F26" s="51">
        <f>F14+F17+F25</f>
        <v>0</v>
      </c>
      <c r="G26" s="51">
        <f>G25+G17+G14</f>
        <v>0</v>
      </c>
      <c r="H26" s="52">
        <f>H25+H17+H14</f>
        <v>0</v>
      </c>
    </row>
    <row r="27" ht="13.5" thickBot="1"/>
    <row r="28" spans="1:8" ht="12.75" customHeight="1">
      <c r="A28" s="105" t="s">
        <v>64</v>
      </c>
      <c r="B28" s="106"/>
      <c r="C28" s="106"/>
      <c r="D28" s="106"/>
      <c r="E28" s="106"/>
      <c r="F28" s="106"/>
      <c r="G28" s="106"/>
      <c r="H28" s="107"/>
    </row>
    <row r="29" spans="1:8" ht="13.5" customHeight="1" thickBot="1">
      <c r="A29" s="108"/>
      <c r="B29" s="109"/>
      <c r="C29" s="109"/>
      <c r="D29" s="109"/>
      <c r="E29" s="109"/>
      <c r="F29" s="109"/>
      <c r="G29" s="109"/>
      <c r="H29" s="110"/>
    </row>
    <row r="30" spans="1:8" ht="12.75">
      <c r="A30" s="2"/>
      <c r="B30" s="3" t="s">
        <v>1</v>
      </c>
      <c r="C30" s="4" t="s">
        <v>2</v>
      </c>
      <c r="D30" s="5" t="s">
        <v>3</v>
      </c>
      <c r="E30" s="6" t="s">
        <v>4</v>
      </c>
      <c r="F30" s="6" t="s">
        <v>5</v>
      </c>
      <c r="G30" s="6" t="s">
        <v>6</v>
      </c>
      <c r="H30" s="7" t="s">
        <v>7</v>
      </c>
    </row>
    <row r="31" spans="1:8" ht="12.75">
      <c r="A31" s="56" t="s">
        <v>8</v>
      </c>
      <c r="B31" s="57" t="s">
        <v>65</v>
      </c>
      <c r="C31" s="57"/>
      <c r="D31" s="58"/>
      <c r="E31" s="20"/>
      <c r="F31" s="58"/>
      <c r="G31" s="58"/>
      <c r="H31" s="59"/>
    </row>
    <row r="32" spans="1:8" ht="12.75">
      <c r="A32" s="103" t="s">
        <v>11</v>
      </c>
      <c r="B32" s="60" t="s">
        <v>66</v>
      </c>
      <c r="C32" s="61"/>
      <c r="D32" s="62">
        <v>1</v>
      </c>
      <c r="E32" s="20"/>
      <c r="F32" s="20">
        <f aca="true" t="shared" si="8" ref="F32:F34">D32*E32</f>
        <v>0</v>
      </c>
      <c r="G32" s="20">
        <f>(F32/100)*21</f>
        <v>0</v>
      </c>
      <c r="H32" s="21">
        <f>F32+G32</f>
        <v>0</v>
      </c>
    </row>
    <row r="33" spans="1:8" ht="25.5">
      <c r="A33" s="103" t="s">
        <v>13</v>
      </c>
      <c r="B33" s="60" t="s">
        <v>67</v>
      </c>
      <c r="C33" s="61"/>
      <c r="D33" s="62">
        <v>1</v>
      </c>
      <c r="E33" s="20"/>
      <c r="F33" s="20">
        <f t="shared" si="8"/>
        <v>0</v>
      </c>
      <c r="G33" s="20">
        <f aca="true" t="shared" si="9" ref="G33:G54">(F33/100)*21</f>
        <v>0</v>
      </c>
      <c r="H33" s="21">
        <f aca="true" t="shared" si="10" ref="H33:H54">F33+G33</f>
        <v>0</v>
      </c>
    </row>
    <row r="34" spans="1:8" ht="12.75">
      <c r="A34" s="63" t="s">
        <v>15</v>
      </c>
      <c r="B34" s="60" t="s">
        <v>68</v>
      </c>
      <c r="C34" s="61"/>
      <c r="D34" s="62">
        <v>1</v>
      </c>
      <c r="E34" s="20"/>
      <c r="F34" s="20">
        <f t="shared" si="8"/>
        <v>0</v>
      </c>
      <c r="G34" s="20">
        <f t="shared" si="9"/>
        <v>0</v>
      </c>
      <c r="H34" s="21">
        <f t="shared" si="10"/>
        <v>0</v>
      </c>
    </row>
    <row r="35" spans="1:8" ht="12.75">
      <c r="A35" s="28"/>
      <c r="B35" s="29" t="s">
        <v>29</v>
      </c>
      <c r="C35" s="30"/>
      <c r="D35" s="31"/>
      <c r="E35" s="64"/>
      <c r="F35" s="33">
        <f>SUM(F32:F34)</f>
        <v>0</v>
      </c>
      <c r="G35" s="33">
        <f aca="true" t="shared" si="11" ref="G35:H35">SUM(G32:G34)</f>
        <v>0</v>
      </c>
      <c r="H35" s="34">
        <f t="shared" si="11"/>
        <v>0</v>
      </c>
    </row>
    <row r="36" spans="1:8" ht="12.75">
      <c r="A36" s="56" t="s">
        <v>30</v>
      </c>
      <c r="B36" s="57" t="s">
        <v>69</v>
      </c>
      <c r="C36" s="57"/>
      <c r="D36" s="58"/>
      <c r="E36" s="20"/>
      <c r="F36" s="58"/>
      <c r="G36" s="58"/>
      <c r="H36" s="59"/>
    </row>
    <row r="37" spans="1:8" ht="25.5">
      <c r="A37" s="63" t="s">
        <v>31</v>
      </c>
      <c r="B37" s="60" t="s">
        <v>70</v>
      </c>
      <c r="C37" s="61"/>
      <c r="D37" s="62">
        <v>1</v>
      </c>
      <c r="E37" s="20"/>
      <c r="F37" s="20">
        <f>D37*E37</f>
        <v>0</v>
      </c>
      <c r="G37" s="20">
        <f t="shared" si="9"/>
        <v>0</v>
      </c>
      <c r="H37" s="21">
        <f t="shared" si="10"/>
        <v>0</v>
      </c>
    </row>
    <row r="38" spans="1:8" ht="12.75">
      <c r="A38" s="65" t="s">
        <v>32</v>
      </c>
      <c r="B38" s="60" t="s">
        <v>71</v>
      </c>
      <c r="C38" s="61"/>
      <c r="D38" s="62">
        <v>1</v>
      </c>
      <c r="E38" s="20"/>
      <c r="F38" s="20">
        <f aca="true" t="shared" si="12" ref="F38:F40">D38*E38</f>
        <v>0</v>
      </c>
      <c r="G38" s="20">
        <f t="shared" si="9"/>
        <v>0</v>
      </c>
      <c r="H38" s="21">
        <f t="shared" si="10"/>
        <v>0</v>
      </c>
    </row>
    <row r="39" spans="1:8" ht="25.5">
      <c r="A39" s="65" t="s">
        <v>33</v>
      </c>
      <c r="B39" s="60" t="s">
        <v>72</v>
      </c>
      <c r="C39" s="61"/>
      <c r="D39" s="62">
        <v>1</v>
      </c>
      <c r="E39" s="20"/>
      <c r="F39" s="20">
        <f t="shared" si="12"/>
        <v>0</v>
      </c>
      <c r="G39" s="20">
        <f t="shared" si="9"/>
        <v>0</v>
      </c>
      <c r="H39" s="21">
        <f t="shared" si="10"/>
        <v>0</v>
      </c>
    </row>
    <row r="40" spans="1:8" ht="12.75">
      <c r="A40" s="104" t="s">
        <v>34</v>
      </c>
      <c r="B40" s="60" t="s">
        <v>73</v>
      </c>
      <c r="C40" s="61"/>
      <c r="D40" s="62">
        <v>1</v>
      </c>
      <c r="E40" s="20"/>
      <c r="F40" s="20">
        <f t="shared" si="12"/>
        <v>0</v>
      </c>
      <c r="G40" s="20">
        <f t="shared" si="9"/>
        <v>0</v>
      </c>
      <c r="H40" s="21">
        <f t="shared" si="10"/>
        <v>0</v>
      </c>
    </row>
    <row r="41" spans="1:8" ht="12.75">
      <c r="A41" s="28"/>
      <c r="B41" s="29" t="s">
        <v>29</v>
      </c>
      <c r="C41" s="30"/>
      <c r="D41" s="31"/>
      <c r="E41" s="64"/>
      <c r="F41" s="33">
        <f>SUM(F37:F40)</f>
        <v>0</v>
      </c>
      <c r="G41" s="33">
        <f aca="true" t="shared" si="13" ref="G41:H41">SUM(G37:G40)</f>
        <v>0</v>
      </c>
      <c r="H41" s="34">
        <f t="shared" si="13"/>
        <v>0</v>
      </c>
    </row>
    <row r="42" spans="1:8" ht="12.75">
      <c r="A42" s="56" t="s">
        <v>35</v>
      </c>
      <c r="B42" s="57" t="s">
        <v>74</v>
      </c>
      <c r="C42" s="57"/>
      <c r="D42" s="58"/>
      <c r="E42" s="20"/>
      <c r="F42" s="58"/>
      <c r="G42" s="58"/>
      <c r="H42" s="59"/>
    </row>
    <row r="43" spans="1:8" ht="12.75">
      <c r="A43" s="104" t="s">
        <v>36</v>
      </c>
      <c r="B43" s="60" t="s">
        <v>75</v>
      </c>
      <c r="C43" s="61"/>
      <c r="D43" s="62">
        <v>1</v>
      </c>
      <c r="E43" s="20"/>
      <c r="F43" s="20">
        <f>D43*E43</f>
        <v>0</v>
      </c>
      <c r="G43" s="20">
        <f t="shared" si="9"/>
        <v>0</v>
      </c>
      <c r="H43" s="21">
        <f t="shared" si="10"/>
        <v>0</v>
      </c>
    </row>
    <row r="44" spans="1:8" ht="12.75">
      <c r="A44" s="104" t="s">
        <v>37</v>
      </c>
      <c r="B44" s="60" t="s">
        <v>76</v>
      </c>
      <c r="C44" s="61"/>
      <c r="D44" s="62">
        <v>1</v>
      </c>
      <c r="E44" s="20"/>
      <c r="F44" s="20">
        <f aca="true" t="shared" si="14" ref="F44:F47">D44*E44</f>
        <v>0</v>
      </c>
      <c r="G44" s="20">
        <f t="shared" si="9"/>
        <v>0</v>
      </c>
      <c r="H44" s="21">
        <f t="shared" si="10"/>
        <v>0</v>
      </c>
    </row>
    <row r="45" spans="1:8" ht="12.75">
      <c r="A45" s="104" t="s">
        <v>38</v>
      </c>
      <c r="B45" s="60" t="s">
        <v>77</v>
      </c>
      <c r="C45" s="61"/>
      <c r="D45" s="62">
        <v>1</v>
      </c>
      <c r="E45" s="20"/>
      <c r="F45" s="20">
        <f t="shared" si="14"/>
        <v>0</v>
      </c>
      <c r="G45" s="20">
        <f t="shared" si="9"/>
        <v>0</v>
      </c>
      <c r="H45" s="21">
        <f t="shared" si="10"/>
        <v>0</v>
      </c>
    </row>
    <row r="46" spans="1:8" ht="12.75">
      <c r="A46" s="104" t="s">
        <v>39</v>
      </c>
      <c r="B46" s="60" t="s">
        <v>78</v>
      </c>
      <c r="C46" s="61"/>
      <c r="D46" s="62">
        <v>1</v>
      </c>
      <c r="E46" s="20"/>
      <c r="F46" s="20">
        <f t="shared" si="14"/>
        <v>0</v>
      </c>
      <c r="G46" s="20">
        <f t="shared" si="9"/>
        <v>0</v>
      </c>
      <c r="H46" s="21">
        <f t="shared" si="10"/>
        <v>0</v>
      </c>
    </row>
    <row r="47" spans="1:8" ht="12.75">
      <c r="A47" s="104" t="s">
        <v>40</v>
      </c>
      <c r="B47" s="60" t="s">
        <v>79</v>
      </c>
      <c r="C47" s="61"/>
      <c r="D47" s="62">
        <v>1</v>
      </c>
      <c r="E47" s="20"/>
      <c r="F47" s="20">
        <f t="shared" si="14"/>
        <v>0</v>
      </c>
      <c r="G47" s="20">
        <f t="shared" si="9"/>
        <v>0</v>
      </c>
      <c r="H47" s="21">
        <f t="shared" si="10"/>
        <v>0</v>
      </c>
    </row>
    <row r="48" spans="1:8" ht="12.75">
      <c r="A48" s="28"/>
      <c r="B48" s="29" t="s">
        <v>29</v>
      </c>
      <c r="C48" s="30"/>
      <c r="D48" s="31"/>
      <c r="E48" s="64"/>
      <c r="F48" s="33">
        <f>SUM(F43:F47)</f>
        <v>0</v>
      </c>
      <c r="G48" s="33">
        <f aca="true" t="shared" si="15" ref="G48:H48">SUM(G43:G47)</f>
        <v>0</v>
      </c>
      <c r="H48" s="34">
        <f t="shared" si="15"/>
        <v>0</v>
      </c>
    </row>
    <row r="49" spans="1:8" ht="12.75">
      <c r="A49" s="56" t="s">
        <v>42</v>
      </c>
      <c r="B49" s="57" t="s">
        <v>80</v>
      </c>
      <c r="C49" s="57"/>
      <c r="D49" s="58"/>
      <c r="E49" s="20"/>
      <c r="F49" s="58"/>
      <c r="G49" s="58"/>
      <c r="H49" s="59"/>
    </row>
    <row r="50" spans="1:8" ht="25.5">
      <c r="A50" s="104" t="s">
        <v>43</v>
      </c>
      <c r="B50" s="60" t="s">
        <v>81</v>
      </c>
      <c r="C50" s="61"/>
      <c r="D50" s="62">
        <v>1</v>
      </c>
      <c r="E50" s="20"/>
      <c r="F50" s="20">
        <f>D50*E50</f>
        <v>0</v>
      </c>
      <c r="G50" s="20">
        <f t="shared" si="9"/>
        <v>0</v>
      </c>
      <c r="H50" s="21">
        <f t="shared" si="10"/>
        <v>0</v>
      </c>
    </row>
    <row r="51" spans="1:8" ht="12.75">
      <c r="A51" s="104" t="s">
        <v>44</v>
      </c>
      <c r="B51" s="60" t="s">
        <v>82</v>
      </c>
      <c r="C51" s="61"/>
      <c r="D51" s="62">
        <v>1</v>
      </c>
      <c r="E51" s="20"/>
      <c r="F51" s="20">
        <f>D51*E51</f>
        <v>0</v>
      </c>
      <c r="G51" s="20">
        <f t="shared" si="9"/>
        <v>0</v>
      </c>
      <c r="H51" s="21">
        <f t="shared" si="10"/>
        <v>0</v>
      </c>
    </row>
    <row r="52" spans="1:8" ht="25.5">
      <c r="A52" s="65" t="s">
        <v>45</v>
      </c>
      <c r="B52" s="60" t="s">
        <v>83</v>
      </c>
      <c r="C52" s="61"/>
      <c r="D52" s="62">
        <v>1</v>
      </c>
      <c r="E52" s="20"/>
      <c r="F52" s="20">
        <f aca="true" t="shared" si="16" ref="F52:F54">D52*E52</f>
        <v>0</v>
      </c>
      <c r="G52" s="20">
        <f t="shared" si="9"/>
        <v>0</v>
      </c>
      <c r="H52" s="21">
        <f t="shared" si="10"/>
        <v>0</v>
      </c>
    </row>
    <row r="53" spans="1:8" ht="38.25">
      <c r="A53" s="104" t="s">
        <v>46</v>
      </c>
      <c r="B53" s="60" t="s">
        <v>84</v>
      </c>
      <c r="C53" s="61"/>
      <c r="D53" s="62">
        <v>1</v>
      </c>
      <c r="E53" s="20"/>
      <c r="F53" s="20">
        <f t="shared" si="16"/>
        <v>0</v>
      </c>
      <c r="G53" s="20">
        <f t="shared" si="9"/>
        <v>0</v>
      </c>
      <c r="H53" s="21">
        <f t="shared" si="10"/>
        <v>0</v>
      </c>
    </row>
    <row r="54" spans="1:8" ht="25.5">
      <c r="A54" s="65" t="s">
        <v>47</v>
      </c>
      <c r="B54" s="60" t="s">
        <v>85</v>
      </c>
      <c r="C54" s="61"/>
      <c r="D54" s="62">
        <v>1</v>
      </c>
      <c r="E54" s="20"/>
      <c r="F54" s="20">
        <f t="shared" si="16"/>
        <v>0</v>
      </c>
      <c r="G54" s="20">
        <f t="shared" si="9"/>
        <v>0</v>
      </c>
      <c r="H54" s="21">
        <f t="shared" si="10"/>
        <v>0</v>
      </c>
    </row>
    <row r="55" spans="1:8" ht="12.75">
      <c r="A55" s="28"/>
      <c r="B55" s="29" t="s">
        <v>29</v>
      </c>
      <c r="C55" s="30"/>
      <c r="D55" s="31"/>
      <c r="E55" s="64"/>
      <c r="F55" s="33">
        <f>SUM(F50:F54)</f>
        <v>0</v>
      </c>
      <c r="G55" s="33">
        <f aca="true" t="shared" si="17" ref="G55:H55">SUM(G50:G54)</f>
        <v>0</v>
      </c>
      <c r="H55" s="34">
        <f t="shared" si="17"/>
        <v>0</v>
      </c>
    </row>
    <row r="56" spans="1:8" ht="21.75" thickBot="1">
      <c r="A56" s="46"/>
      <c r="B56" s="47" t="s">
        <v>63</v>
      </c>
      <c r="C56" s="48"/>
      <c r="D56" s="49"/>
      <c r="E56" s="50"/>
      <c r="F56" s="51">
        <f>F35+F41+F48+F55</f>
        <v>0</v>
      </c>
      <c r="G56" s="51">
        <f>G35+G41+G48+G55</f>
        <v>0</v>
      </c>
      <c r="H56" s="52">
        <f>H35+H41+H48+H55</f>
        <v>0</v>
      </c>
    </row>
    <row r="57" ht="13.5" thickBot="1"/>
    <row r="58" spans="1:8" ht="12.75">
      <c r="A58" s="105" t="s">
        <v>86</v>
      </c>
      <c r="B58" s="106"/>
      <c r="C58" s="106"/>
      <c r="D58" s="106"/>
      <c r="E58" s="106"/>
      <c r="F58" s="106"/>
      <c r="G58" s="106"/>
      <c r="H58" s="107"/>
    </row>
    <row r="59" spans="1:8" ht="13.5" thickBot="1">
      <c r="A59" s="108"/>
      <c r="B59" s="109"/>
      <c r="C59" s="109"/>
      <c r="D59" s="109"/>
      <c r="E59" s="109"/>
      <c r="F59" s="109"/>
      <c r="G59" s="109"/>
      <c r="H59" s="110"/>
    </row>
    <row r="60" spans="1:8" ht="12.75">
      <c r="A60" s="2"/>
      <c r="B60" s="3" t="s">
        <v>1</v>
      </c>
      <c r="C60" s="4" t="s">
        <v>2</v>
      </c>
      <c r="D60" s="5" t="s">
        <v>3</v>
      </c>
      <c r="E60" s="6" t="s">
        <v>4</v>
      </c>
      <c r="F60" s="6" t="s">
        <v>5</v>
      </c>
      <c r="G60" s="6" t="s">
        <v>6</v>
      </c>
      <c r="H60" s="7" t="s">
        <v>7</v>
      </c>
    </row>
    <row r="61" spans="1:8" ht="12.75">
      <c r="A61" s="56" t="s">
        <v>8</v>
      </c>
      <c r="B61" s="57" t="s">
        <v>65</v>
      </c>
      <c r="C61" s="57"/>
      <c r="D61" s="58"/>
      <c r="E61" s="20"/>
      <c r="F61" s="58"/>
      <c r="G61" s="58"/>
      <c r="H61" s="59"/>
    </row>
    <row r="62" spans="1:8" ht="12.75">
      <c r="A62" s="103" t="s">
        <v>11</v>
      </c>
      <c r="B62" s="60" t="s">
        <v>87</v>
      </c>
      <c r="C62" s="61"/>
      <c r="D62" s="62">
        <v>1</v>
      </c>
      <c r="E62" s="20"/>
      <c r="F62" s="20">
        <f>D62*E62</f>
        <v>0</v>
      </c>
      <c r="G62" s="20">
        <f>(F62/100)*21</f>
        <v>0</v>
      </c>
      <c r="H62" s="21">
        <f>F62+G62</f>
        <v>0</v>
      </c>
    </row>
    <row r="63" spans="1:8" ht="25.5">
      <c r="A63" s="103" t="s">
        <v>13</v>
      </c>
      <c r="B63" s="60" t="s">
        <v>88</v>
      </c>
      <c r="C63" s="61"/>
      <c r="D63" s="62">
        <v>1</v>
      </c>
      <c r="E63" s="20"/>
      <c r="F63" s="20">
        <f aca="true" t="shared" si="18" ref="F63:F64">D63*E63</f>
        <v>0</v>
      </c>
      <c r="G63" s="20">
        <f aca="true" t="shared" si="19" ref="G63:G64">(F63/100)*21</f>
        <v>0</v>
      </c>
      <c r="H63" s="21">
        <f aca="true" t="shared" si="20" ref="H63:H64">F63+G63</f>
        <v>0</v>
      </c>
    </row>
    <row r="64" spans="1:8" ht="12.75">
      <c r="A64" s="63" t="s">
        <v>15</v>
      </c>
      <c r="B64" s="60" t="s">
        <v>68</v>
      </c>
      <c r="C64" s="61"/>
      <c r="D64" s="62">
        <v>1</v>
      </c>
      <c r="E64" s="20"/>
      <c r="F64" s="20">
        <f t="shared" si="18"/>
        <v>0</v>
      </c>
      <c r="G64" s="20">
        <f t="shared" si="19"/>
        <v>0</v>
      </c>
      <c r="H64" s="21">
        <f t="shared" si="20"/>
        <v>0</v>
      </c>
    </row>
    <row r="65" spans="1:8" ht="12.75">
      <c r="A65" s="28"/>
      <c r="B65" s="29" t="s">
        <v>29</v>
      </c>
      <c r="C65" s="30"/>
      <c r="D65" s="31"/>
      <c r="E65" s="64"/>
      <c r="F65" s="33">
        <f>SUM(F62:F64)</f>
        <v>0</v>
      </c>
      <c r="G65" s="33">
        <f aca="true" t="shared" si="21" ref="G65:H65">SUM(G62:G64)</f>
        <v>0</v>
      </c>
      <c r="H65" s="34">
        <f t="shared" si="21"/>
        <v>0</v>
      </c>
    </row>
    <row r="66" spans="1:8" ht="12.75">
      <c r="A66" s="56" t="s">
        <v>30</v>
      </c>
      <c r="B66" s="57" t="s">
        <v>69</v>
      </c>
      <c r="C66" s="57"/>
      <c r="D66" s="58"/>
      <c r="E66" s="20"/>
      <c r="F66" s="58"/>
      <c r="G66" s="58"/>
      <c r="H66" s="59"/>
    </row>
    <row r="67" spans="1:8" ht="25.5">
      <c r="A67" s="63" t="s">
        <v>31</v>
      </c>
      <c r="B67" s="60" t="s">
        <v>89</v>
      </c>
      <c r="C67" s="61"/>
      <c r="D67" s="62">
        <v>1</v>
      </c>
      <c r="E67" s="20"/>
      <c r="F67" s="20">
        <f>D67*E67</f>
        <v>0</v>
      </c>
      <c r="G67" s="20">
        <f aca="true" t="shared" si="22" ref="G67:G70">(F67/100)*21</f>
        <v>0</v>
      </c>
      <c r="H67" s="21">
        <f aca="true" t="shared" si="23" ref="H67:H70">F67+G67</f>
        <v>0</v>
      </c>
    </row>
    <row r="68" spans="1:8" ht="12.75">
      <c r="A68" s="65" t="s">
        <v>32</v>
      </c>
      <c r="B68" s="60" t="s">
        <v>90</v>
      </c>
      <c r="C68" s="61"/>
      <c r="D68" s="62">
        <v>1</v>
      </c>
      <c r="E68" s="20"/>
      <c r="F68" s="20">
        <f aca="true" t="shared" si="24" ref="F68:F70">D68*E68</f>
        <v>0</v>
      </c>
      <c r="G68" s="20">
        <f t="shared" si="22"/>
        <v>0</v>
      </c>
      <c r="H68" s="21">
        <f t="shared" si="23"/>
        <v>0</v>
      </c>
    </row>
    <row r="69" spans="1:8" ht="25.5">
      <c r="A69" s="65" t="s">
        <v>33</v>
      </c>
      <c r="B69" s="60" t="s">
        <v>72</v>
      </c>
      <c r="C69" s="61"/>
      <c r="D69" s="62">
        <v>1</v>
      </c>
      <c r="E69" s="20"/>
      <c r="F69" s="20">
        <f t="shared" si="24"/>
        <v>0</v>
      </c>
      <c r="G69" s="20">
        <f t="shared" si="22"/>
        <v>0</v>
      </c>
      <c r="H69" s="21">
        <f t="shared" si="23"/>
        <v>0</v>
      </c>
    </row>
    <row r="70" spans="1:8" ht="12.75">
      <c r="A70" s="104" t="s">
        <v>34</v>
      </c>
      <c r="B70" s="60" t="s">
        <v>91</v>
      </c>
      <c r="C70" s="61"/>
      <c r="D70" s="62">
        <v>1</v>
      </c>
      <c r="E70" s="20"/>
      <c r="F70" s="20">
        <f t="shared" si="24"/>
        <v>0</v>
      </c>
      <c r="G70" s="20">
        <f t="shared" si="22"/>
        <v>0</v>
      </c>
      <c r="H70" s="21">
        <f t="shared" si="23"/>
        <v>0</v>
      </c>
    </row>
    <row r="71" spans="1:8" ht="12.75">
      <c r="A71" s="28"/>
      <c r="B71" s="29" t="s">
        <v>29</v>
      </c>
      <c r="C71" s="30"/>
      <c r="D71" s="31"/>
      <c r="E71" s="64"/>
      <c r="F71" s="33">
        <f>SUM(F67:F70)</f>
        <v>0</v>
      </c>
      <c r="G71" s="33">
        <f aca="true" t="shared" si="25" ref="G71:H71">SUM(G67:G70)</f>
        <v>0</v>
      </c>
      <c r="H71" s="34">
        <f t="shared" si="25"/>
        <v>0</v>
      </c>
    </row>
    <row r="72" spans="1:8" ht="12.75">
      <c r="A72" s="56" t="s">
        <v>35</v>
      </c>
      <c r="B72" s="57" t="s">
        <v>74</v>
      </c>
      <c r="C72" s="57"/>
      <c r="D72" s="58"/>
      <c r="E72" s="20"/>
      <c r="F72" s="58"/>
      <c r="G72" s="58"/>
      <c r="H72" s="59"/>
    </row>
    <row r="73" spans="1:8" ht="25.5">
      <c r="A73" s="104" t="s">
        <v>36</v>
      </c>
      <c r="B73" s="60" t="s">
        <v>92</v>
      </c>
      <c r="C73" s="61"/>
      <c r="D73" s="62">
        <v>1</v>
      </c>
      <c r="E73" s="20"/>
      <c r="F73" s="20">
        <f>D73*E73</f>
        <v>0</v>
      </c>
      <c r="G73" s="20">
        <f aca="true" t="shared" si="26" ref="G73:G77">(F73/100)*21</f>
        <v>0</v>
      </c>
      <c r="H73" s="21">
        <f aca="true" t="shared" si="27" ref="H73:H77">F73+G73</f>
        <v>0</v>
      </c>
    </row>
    <row r="74" spans="1:8" ht="12.75">
      <c r="A74" s="104" t="s">
        <v>37</v>
      </c>
      <c r="B74" s="60" t="s">
        <v>93</v>
      </c>
      <c r="C74" s="61"/>
      <c r="D74" s="62">
        <v>1</v>
      </c>
      <c r="E74" s="20"/>
      <c r="F74" s="20">
        <f aca="true" t="shared" si="28" ref="F74:F77">D74*E74</f>
        <v>0</v>
      </c>
      <c r="G74" s="20">
        <f t="shared" si="26"/>
        <v>0</v>
      </c>
      <c r="H74" s="21">
        <f t="shared" si="27"/>
        <v>0</v>
      </c>
    </row>
    <row r="75" spans="1:8" ht="12.75">
      <c r="A75" s="104" t="s">
        <v>38</v>
      </c>
      <c r="B75" s="60" t="s">
        <v>94</v>
      </c>
      <c r="C75" s="61"/>
      <c r="D75" s="62">
        <v>1</v>
      </c>
      <c r="E75" s="20"/>
      <c r="F75" s="20">
        <f t="shared" si="28"/>
        <v>0</v>
      </c>
      <c r="G75" s="20">
        <f t="shared" si="26"/>
        <v>0</v>
      </c>
      <c r="H75" s="21">
        <f t="shared" si="27"/>
        <v>0</v>
      </c>
    </row>
    <row r="76" spans="1:8" ht="12.75">
      <c r="A76" s="104" t="s">
        <v>39</v>
      </c>
      <c r="B76" s="60" t="s">
        <v>95</v>
      </c>
      <c r="C76" s="61"/>
      <c r="D76" s="62">
        <v>1</v>
      </c>
      <c r="E76" s="20"/>
      <c r="F76" s="20">
        <f t="shared" si="28"/>
        <v>0</v>
      </c>
      <c r="G76" s="20">
        <f t="shared" si="26"/>
        <v>0</v>
      </c>
      <c r="H76" s="21">
        <f t="shared" si="27"/>
        <v>0</v>
      </c>
    </row>
    <row r="77" spans="1:8" ht="12.75">
      <c r="A77" s="104" t="s">
        <v>40</v>
      </c>
      <c r="B77" s="60" t="s">
        <v>96</v>
      </c>
      <c r="C77" s="61"/>
      <c r="D77" s="62">
        <v>1</v>
      </c>
      <c r="E77" s="20"/>
      <c r="F77" s="20">
        <f t="shared" si="28"/>
        <v>0</v>
      </c>
      <c r="G77" s="20">
        <f t="shared" si="26"/>
        <v>0</v>
      </c>
      <c r="H77" s="21">
        <f t="shared" si="27"/>
        <v>0</v>
      </c>
    </row>
    <row r="78" spans="1:8" ht="12.75">
      <c r="A78" s="28"/>
      <c r="B78" s="29" t="s">
        <v>29</v>
      </c>
      <c r="C78" s="30"/>
      <c r="D78" s="31"/>
      <c r="E78" s="64"/>
      <c r="F78" s="33">
        <f>SUM(F73:F77)</f>
        <v>0</v>
      </c>
      <c r="G78" s="33">
        <f aca="true" t="shared" si="29" ref="G78:H78">SUM(G73:G77)</f>
        <v>0</v>
      </c>
      <c r="H78" s="34">
        <f t="shared" si="29"/>
        <v>0</v>
      </c>
    </row>
    <row r="79" spans="1:8" ht="12.75">
      <c r="A79" s="56" t="s">
        <v>42</v>
      </c>
      <c r="B79" s="57" t="s">
        <v>80</v>
      </c>
      <c r="C79" s="57"/>
      <c r="D79" s="58"/>
      <c r="E79" s="20"/>
      <c r="F79" s="58"/>
      <c r="G79" s="58"/>
      <c r="H79" s="59"/>
    </row>
    <row r="80" spans="1:8" ht="25.5">
      <c r="A80" s="104" t="s">
        <v>43</v>
      </c>
      <c r="B80" s="60" t="s">
        <v>81</v>
      </c>
      <c r="C80" s="61"/>
      <c r="D80" s="62">
        <v>1</v>
      </c>
      <c r="E80" s="20"/>
      <c r="F80" s="20">
        <f>D80*E80</f>
        <v>0</v>
      </c>
      <c r="G80" s="20">
        <f aca="true" t="shared" si="30" ref="G80:G81">(F80/100)*21</f>
        <v>0</v>
      </c>
      <c r="H80" s="21">
        <f aca="true" t="shared" si="31" ref="H80:H81">F80+G80</f>
        <v>0</v>
      </c>
    </row>
    <row r="81" spans="1:8" ht="12.75">
      <c r="A81" s="104" t="s">
        <v>44</v>
      </c>
      <c r="B81" s="60" t="s">
        <v>82</v>
      </c>
      <c r="C81" s="61"/>
      <c r="D81" s="62">
        <v>1</v>
      </c>
      <c r="E81" s="20"/>
      <c r="F81" s="20">
        <f>D81*E81</f>
        <v>0</v>
      </c>
      <c r="G81" s="20">
        <f t="shared" si="30"/>
        <v>0</v>
      </c>
      <c r="H81" s="21">
        <f t="shared" si="31"/>
        <v>0</v>
      </c>
    </row>
    <row r="82" spans="1:8" ht="13.5" thickBot="1">
      <c r="A82" s="66"/>
      <c r="B82" s="67" t="s">
        <v>29</v>
      </c>
      <c r="C82" s="68"/>
      <c r="D82" s="69"/>
      <c r="E82" s="70"/>
      <c r="F82" s="71">
        <f>SUM(F80:F81)</f>
        <v>0</v>
      </c>
      <c r="G82" s="71">
        <f>SUM(G80:G81)</f>
        <v>0</v>
      </c>
      <c r="H82" s="72">
        <f>SUM(H80:H81)</f>
        <v>0</v>
      </c>
    </row>
    <row r="83" spans="1:8" ht="12.75">
      <c r="A83" s="73" t="s">
        <v>48</v>
      </c>
      <c r="B83" s="74" t="s">
        <v>97</v>
      </c>
      <c r="C83" s="74"/>
      <c r="D83" s="75"/>
      <c r="E83" s="76"/>
      <c r="F83" s="75"/>
      <c r="G83" s="75"/>
      <c r="H83" s="77"/>
    </row>
    <row r="84" spans="1:8" ht="12.75">
      <c r="A84" s="65" t="s">
        <v>49</v>
      </c>
      <c r="B84" s="60" t="s">
        <v>98</v>
      </c>
      <c r="C84" s="61"/>
      <c r="D84" s="62">
        <v>1</v>
      </c>
      <c r="E84" s="20"/>
      <c r="F84" s="20">
        <f>D84*E84</f>
        <v>0</v>
      </c>
      <c r="G84" s="20">
        <f aca="true" t="shared" si="32" ref="G84:G85">(F84/100)*21</f>
        <v>0</v>
      </c>
      <c r="H84" s="21">
        <f aca="true" t="shared" si="33" ref="H84:H85">F84+G84</f>
        <v>0</v>
      </c>
    </row>
    <row r="85" spans="1:8" ht="12.75">
      <c r="A85" s="65" t="s">
        <v>99</v>
      </c>
      <c r="B85" s="60" t="s">
        <v>100</v>
      </c>
      <c r="C85" s="61"/>
      <c r="D85" s="62">
        <v>1</v>
      </c>
      <c r="E85" s="20"/>
      <c r="F85" s="20">
        <f>D85*E85</f>
        <v>0</v>
      </c>
      <c r="G85" s="20">
        <f t="shared" si="32"/>
        <v>0</v>
      </c>
      <c r="H85" s="21">
        <f t="shared" si="33"/>
        <v>0</v>
      </c>
    </row>
    <row r="86" spans="1:8" ht="12.75">
      <c r="A86" s="28"/>
      <c r="B86" s="29" t="s">
        <v>29</v>
      </c>
      <c r="C86" s="30"/>
      <c r="D86" s="31"/>
      <c r="E86" s="64"/>
      <c r="F86" s="33">
        <f>SUM(F84:F85)</f>
        <v>0</v>
      </c>
      <c r="G86" s="33">
        <f aca="true" t="shared" si="34" ref="G86:H86">SUM(G84:G85)</f>
        <v>0</v>
      </c>
      <c r="H86" s="34">
        <f t="shared" si="34"/>
        <v>0</v>
      </c>
    </row>
    <row r="87" spans="1:8" ht="21.75" thickBot="1">
      <c r="A87" s="46"/>
      <c r="B87" s="47" t="s">
        <v>63</v>
      </c>
      <c r="C87" s="48"/>
      <c r="D87" s="49"/>
      <c r="E87" s="50"/>
      <c r="F87" s="51">
        <f>F65+F71+F78+F82+F86</f>
        <v>0</v>
      </c>
      <c r="G87" s="51">
        <f>G65+G71+G78+G82+G86</f>
        <v>0</v>
      </c>
      <c r="H87" s="52">
        <f>H65+H71+H78+H82+H86</f>
        <v>0</v>
      </c>
    </row>
    <row r="88" spans="1:8" ht="13.5" thickBot="1">
      <c r="A88" s="1"/>
      <c r="B88" s="1"/>
      <c r="C88" s="1"/>
      <c r="D88" s="1"/>
      <c r="E88" s="1"/>
      <c r="F88" s="1"/>
      <c r="G88" s="1"/>
      <c r="H88" s="1"/>
    </row>
    <row r="89" spans="1:8" ht="12.75">
      <c r="A89" s="105" t="s">
        <v>101</v>
      </c>
      <c r="B89" s="106"/>
      <c r="C89" s="106"/>
      <c r="D89" s="106"/>
      <c r="E89" s="106"/>
      <c r="F89" s="106"/>
      <c r="G89" s="106"/>
      <c r="H89" s="107"/>
    </row>
    <row r="90" spans="1:8" ht="13.5" thickBot="1">
      <c r="A90" s="111"/>
      <c r="B90" s="112"/>
      <c r="C90" s="112"/>
      <c r="D90" s="112"/>
      <c r="E90" s="112"/>
      <c r="F90" s="112"/>
      <c r="G90" s="112"/>
      <c r="H90" s="113"/>
    </row>
    <row r="91" spans="1:8" ht="28.5">
      <c r="A91" s="78"/>
      <c r="B91" s="79"/>
      <c r="C91" s="79"/>
      <c r="D91" s="80"/>
      <c r="E91" s="81"/>
      <c r="F91" s="6" t="s">
        <v>5</v>
      </c>
      <c r="G91" s="6" t="s">
        <v>6</v>
      </c>
      <c r="H91" s="7" t="s">
        <v>7</v>
      </c>
    </row>
    <row r="92" spans="1:8" ht="21.75" thickBot="1">
      <c r="A92" s="82"/>
      <c r="B92" s="83" t="s">
        <v>63</v>
      </c>
      <c r="C92" s="84"/>
      <c r="D92" s="85"/>
      <c r="E92" s="86"/>
      <c r="F92" s="87">
        <f>F26+F56+F87</f>
        <v>0</v>
      </c>
      <c r="G92" s="87">
        <f>G26+G56+G87</f>
        <v>0</v>
      </c>
      <c r="H92" s="88">
        <f>H26+H56+H87</f>
        <v>0</v>
      </c>
    </row>
    <row r="93" ht="12.75">
      <c r="F93" s="89"/>
    </row>
    <row r="96" spans="2:6" ht="12.75">
      <c r="B96" s="90"/>
      <c r="C96" s="91"/>
      <c r="D96" s="92"/>
      <c r="E96" s="93"/>
      <c r="F96" s="89"/>
    </row>
    <row r="97" spans="2:6" ht="12.75">
      <c r="B97" s="94"/>
      <c r="C97" s="95"/>
      <c r="D97" s="96"/>
      <c r="E97" s="97"/>
      <c r="F97" s="89"/>
    </row>
    <row r="98" spans="2:6" ht="12.75">
      <c r="B98" s="94"/>
      <c r="C98" s="95"/>
      <c r="D98" s="96"/>
      <c r="E98" s="97"/>
      <c r="F98" s="89"/>
    </row>
    <row r="99" spans="2:6" ht="12.75">
      <c r="B99" s="98"/>
      <c r="C99" s="99"/>
      <c r="D99" s="100"/>
      <c r="E99" s="101"/>
      <c r="F99" s="89"/>
    </row>
    <row r="100" spans="2:6" ht="12.75">
      <c r="B100" s="98"/>
      <c r="C100" s="99"/>
      <c r="D100" s="100"/>
      <c r="E100" s="101"/>
      <c r="F100" s="89"/>
    </row>
    <row r="101" spans="2:6" ht="12.75">
      <c r="B101" s="90"/>
      <c r="C101" s="91"/>
      <c r="D101" s="102"/>
      <c r="E101" s="93"/>
      <c r="F101" s="89"/>
    </row>
  </sheetData>
  <mergeCells count="4">
    <mergeCell ref="A1:H2"/>
    <mergeCell ref="A28:H29"/>
    <mergeCell ref="A58:H59"/>
    <mergeCell ref="A89:H90"/>
  </mergeCells>
  <printOptions/>
  <pageMargins left="0.7" right="0.7" top="0.787401575" bottom="0.787401575" header="0.3" footer="0.3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Nečesánková</dc:creator>
  <cp:keywords/>
  <dc:description/>
  <cp:lastModifiedBy>Pavel Nečas</cp:lastModifiedBy>
  <cp:lastPrinted>2016-11-22T05:46:58Z</cp:lastPrinted>
  <dcterms:created xsi:type="dcterms:W3CDTF">2016-11-21T16:51:26Z</dcterms:created>
  <dcterms:modified xsi:type="dcterms:W3CDTF">2016-11-22T05:47:03Z</dcterms:modified>
  <cp:category/>
  <cp:version/>
  <cp:contentType/>
  <cp:contentStatus/>
</cp:coreProperties>
</file>