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Rekapitulace" sheetId="1" r:id="rId1"/>
    <sheet name="Stavebni-Rozpocet" sheetId="2" r:id="rId2"/>
    <sheet name="Stavebni-vykaz" sheetId="3" r:id="rId3"/>
    <sheet name="Mantinely" sheetId="4" r:id="rId4"/>
    <sheet name="Technologie-vzduchotechnika" sheetId="5" r:id="rId5"/>
    <sheet name="Technologie-chlazeni" sheetId="6" r:id="rId6"/>
    <sheet name="Technologie-MaR-elektro" sheetId="7" r:id="rId7"/>
  </sheets>
  <definedNames/>
  <calcPr calcMode="manual" fullCalcOnLoad="1"/>
</workbook>
</file>

<file path=xl/sharedStrings.xml><?xml version="1.0" encoding="utf-8"?>
<sst xmlns="http://schemas.openxmlformats.org/spreadsheetml/2006/main" count="2428" uniqueCount="1236">
  <si>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</si>
  <si>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</si>
  <si>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</si>
  <si>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</si>
  <si>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</si>
  <si>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</si>
  <si>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</si>
  <si>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</si>
  <si>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</si>
  <si>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</si>
  <si>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</si>
  <si>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</si>
  <si>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</si>
  <si>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</si>
  <si>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</si>
  <si>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</si>
  <si>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</si>
  <si>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</si>
  <si>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</si>
  <si>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</si>
  <si>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</si>
  <si>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</si>
  <si>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</si>
  <si>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</si>
  <si>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</si>
  <si>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</si>
  <si>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</si>
  <si>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</si>
  <si>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</si>
  <si>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</si>
  <si>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</si>
  <si>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</si>
  <si>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</si>
  <si>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</si>
  <si>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</si>
  <si>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</si>
  <si>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</si>
  <si>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</si>
  <si>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</si>
  <si>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</si>
  <si>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</si>
  <si>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</si>
  <si>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</si>
  <si>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</si>
  <si>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</si>
  <si>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</si>
  <si>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</si>
  <si>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</si>
  <si>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</si>
  <si>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</si>
  <si>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</si>
  <si>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</si>
  <si>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</si>
  <si>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</si>
  <si>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</si>
  <si>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</si>
  <si>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</si>
  <si>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</si>
  <si>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</si>
  <si>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</si>
  <si>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</si>
  <si>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</si>
  <si>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</si>
  <si>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Kód</t>
  </si>
  <si>
    <t>131201201R00</t>
  </si>
  <si>
    <t>167101102R00</t>
  </si>
  <si>
    <t>162701105R00</t>
  </si>
  <si>
    <t>162701109R00</t>
  </si>
  <si>
    <t>162702199R00</t>
  </si>
  <si>
    <t>174101101R00</t>
  </si>
  <si>
    <t>273313511R00</t>
  </si>
  <si>
    <t>273321611R00</t>
  </si>
  <si>
    <t>273321411R00</t>
  </si>
  <si>
    <t>273361821R00</t>
  </si>
  <si>
    <t>273362021R00</t>
  </si>
  <si>
    <t>273351215R00</t>
  </si>
  <si>
    <t>273351216R00</t>
  </si>
  <si>
    <t>279321511R00</t>
  </si>
  <si>
    <t>279361821R00</t>
  </si>
  <si>
    <t>279362021R00</t>
  </si>
  <si>
    <t>279351101R00</t>
  </si>
  <si>
    <t>279351102R00</t>
  </si>
  <si>
    <t>411321515R00</t>
  </si>
  <si>
    <t>411361821R00</t>
  </si>
  <si>
    <t>411351201R00</t>
  </si>
  <si>
    <t>411351202R00</t>
  </si>
  <si>
    <t>413941121R00</t>
  </si>
  <si>
    <t>413941125R00</t>
  </si>
  <si>
    <t>413100010RA0</t>
  </si>
  <si>
    <t>63</t>
  </si>
  <si>
    <t>631315611R00</t>
  </si>
  <si>
    <t>631362021R00</t>
  </si>
  <si>
    <t>631313711R00</t>
  </si>
  <si>
    <t>711</t>
  </si>
  <si>
    <t>711491171R00</t>
  </si>
  <si>
    <t>711111001R00</t>
  </si>
  <si>
    <t>711141559R00</t>
  </si>
  <si>
    <t>711471051R00</t>
  </si>
  <si>
    <t>711472051R00</t>
  </si>
  <si>
    <t>713</t>
  </si>
  <si>
    <t>713121121R00</t>
  </si>
  <si>
    <t>767</t>
  </si>
  <si>
    <t>767995107R00</t>
  </si>
  <si>
    <t>767995105R00</t>
  </si>
  <si>
    <t>783</t>
  </si>
  <si>
    <t>783226100R00</t>
  </si>
  <si>
    <t>783225600R00</t>
  </si>
  <si>
    <t>96</t>
  </si>
  <si>
    <t>965042241R00</t>
  </si>
  <si>
    <t>961055111R00</t>
  </si>
  <si>
    <t>97</t>
  </si>
  <si>
    <t>973031325R00</t>
  </si>
  <si>
    <t>H02</t>
  </si>
  <si>
    <t>998022021R00</t>
  </si>
  <si>
    <t>S</t>
  </si>
  <si>
    <t>979086112R00</t>
  </si>
  <si>
    <t>979081111R00</t>
  </si>
  <si>
    <t>979081121R00</t>
  </si>
  <si>
    <t>979990001R00</t>
  </si>
  <si>
    <t>13331838</t>
  </si>
  <si>
    <t>13483425</t>
  </si>
  <si>
    <t>69366198</t>
  </si>
  <si>
    <t>62832131</t>
  </si>
  <si>
    <t>28375460</t>
  </si>
  <si>
    <t>28322141</t>
  </si>
  <si>
    <t>Rekonstrukce chladící desky a technologie chlazení</t>
  </si>
  <si>
    <t>Mariánské Lázně</t>
  </si>
  <si>
    <t>Zkrácený popis / Varianta</t>
  </si>
  <si>
    <t>Rozměry</t>
  </si>
  <si>
    <t>Hloubené vykopávky</t>
  </si>
  <si>
    <t>Hloubení zapažených jam v hor.3 do 100 m3</t>
  </si>
  <si>
    <t>Přemístění výkopku</t>
  </si>
  <si>
    <t>Nakládání výkopku z hor.1-4 v množství nad 100 m3</t>
  </si>
  <si>
    <t>Vodorovné přemístění výkopku z hor.1-4 do 10000 m</t>
  </si>
  <si>
    <t>Příplatek k vod. přemístění hor.1-4 za další 1 km</t>
  </si>
  <si>
    <t>Poplatek za skládku zeminy</t>
  </si>
  <si>
    <t>Konstrukce ze zemin</t>
  </si>
  <si>
    <t>Zásyp jam, rýh, šachet se zhutněním</t>
  </si>
  <si>
    <t>Základy</t>
  </si>
  <si>
    <t>Beton základových desek prostý C 12/15</t>
  </si>
  <si>
    <t>Železobeton základových desek C 30/37</t>
  </si>
  <si>
    <t>Železobeton základových desek C 25/30</t>
  </si>
  <si>
    <t>Výztuž základových desek z betonářské ocelí 10505</t>
  </si>
  <si>
    <t>Výztuž základových desek ze svařovaných sití KARI</t>
  </si>
  <si>
    <t>Bednění stěn základových desek - zřízení</t>
  </si>
  <si>
    <t>Bednění stěn základových desek - odstranění</t>
  </si>
  <si>
    <t>Železobeton základových zdí C 30/37</t>
  </si>
  <si>
    <t>Výztuž základových zdí z betonářské oceli 10 505</t>
  </si>
  <si>
    <t>Výztuž základových zdí ze svařovaných sítí KARI</t>
  </si>
  <si>
    <t>Bednění stěn základových zdí, jednostranné-zřízení</t>
  </si>
  <si>
    <t>Bednění stěn základových zdí, jednostranné-odstran</t>
  </si>
  <si>
    <t>Stropy a stropní konstrukce (pro pozemní stavby)</t>
  </si>
  <si>
    <t>Stropy deskové ze železobetonu C 30/37</t>
  </si>
  <si>
    <t>Výztuž stropů z betonářské oceli 10505</t>
  </si>
  <si>
    <t>Bednění stropů deskových, podepření, do 3,5m, 5kPa</t>
  </si>
  <si>
    <t>Odstranění bednění stropů deskových do 3,5m, 5kPa</t>
  </si>
  <si>
    <t>Osazení válcovaných nosníků ve stropech do č. 12</t>
  </si>
  <si>
    <t>Osazení válcovaných nosníků ve stropech č.24 a výš</t>
  </si>
  <si>
    <t>Zazdívka zhlaví válcovaných nosníků cihlami</t>
  </si>
  <si>
    <t>Podlahy a podlahové konstrukce</t>
  </si>
  <si>
    <t>Mazanina betonová tl. 12 - 24 cm C 16/20</t>
  </si>
  <si>
    <t>Výztuž mazanin svařovanou sítí z drátů Kari</t>
  </si>
  <si>
    <t>Mazanina betonová tl. 8 - 12 cm C 25/30</t>
  </si>
  <si>
    <t>Izolace proti vodě</t>
  </si>
  <si>
    <t>Izolace tlaková, podkladní textilie, vodorovná</t>
  </si>
  <si>
    <t>Izolace proti vlhkosti vodor. nátěr ALP za studena</t>
  </si>
  <si>
    <t>Izolace proti vlhk. vodorovná pásy přitavením</t>
  </si>
  <si>
    <t>Izolace, tlak. voda, vodorovná fólií PVC, volně</t>
  </si>
  <si>
    <t>Izolace, tlaková voda, svislá fólií PVC, volně</t>
  </si>
  <si>
    <t>Izolace tepelné</t>
  </si>
  <si>
    <t>Izolace tepelná podlah na sucho, dvouvrstvá</t>
  </si>
  <si>
    <t>Konstrukce doplňkové stavební (zámečnické)</t>
  </si>
  <si>
    <t>Výroba a montáž kov. atypických konstr. do 500 kg</t>
  </si>
  <si>
    <t>Výroba a montáž kov. atypických konstr. do 100 kg</t>
  </si>
  <si>
    <t>Nátěry</t>
  </si>
  <si>
    <t>Nátěr syntetický kovových konstrukcí základní</t>
  </si>
  <si>
    <t>Nátěr syntetický kovových konstrukcí 1x</t>
  </si>
  <si>
    <t>Bourání konstrukcí</t>
  </si>
  <si>
    <t>Bourání mazanin betonových tl. nad 10 cm, nad 4 m2</t>
  </si>
  <si>
    <t>Bourání základů železobetonových</t>
  </si>
  <si>
    <t>Prorážení otvorů a ostatní bourací práce</t>
  </si>
  <si>
    <t>Vysekání kapes zeď cihel. MVC, pl. 0,1m2, hl. 30cm</t>
  </si>
  <si>
    <t>Haly občanské výstavby</t>
  </si>
  <si>
    <t>Přesun hmot pro haly monolitické výšky do 20 m</t>
  </si>
  <si>
    <t>Přesuny sutí</t>
  </si>
  <si>
    <t>Nakládání nebo překládání suti a vybouraných hmot</t>
  </si>
  <si>
    <t>Odvoz suti a vybour. hmot na skládku do 1 km</t>
  </si>
  <si>
    <t>Příplatek k odvozu za každý další 1 km</t>
  </si>
  <si>
    <t>Poplatek za skládku stavební suti</t>
  </si>
  <si>
    <t>Ostatní materiál</t>
  </si>
  <si>
    <t>Úhelník rovnoramenný L jakost 11375 100x100x10 mm</t>
  </si>
  <si>
    <t>Tyč průřezu U 240, hrubé, jakost oceli 11375</t>
  </si>
  <si>
    <t>Geotextilie FILTEK 300 g/m2 š. 200cm 100% PP</t>
  </si>
  <si>
    <t>ALP M lak asfaltový penetrační po 9 kg</t>
  </si>
  <si>
    <t>Pás asfaltovaný těžký Bitagit 30 mineral V 60 S 30</t>
  </si>
  <si>
    <t>Polystyren extrudovaný XPS</t>
  </si>
  <si>
    <t>Fólie hydroizolační PVC Sikaplan WP 1100 tl. 2,0mm</t>
  </si>
  <si>
    <t>M.j.</t>
  </si>
  <si>
    <t>m3</t>
  </si>
  <si>
    <t>m2</t>
  </si>
  <si>
    <t>t</t>
  </si>
  <si>
    <t>kus</t>
  </si>
  <si>
    <t>kg</t>
  </si>
  <si>
    <t>T</t>
  </si>
  <si>
    <t>Množství</t>
  </si>
  <si>
    <t>Jednot.</t>
  </si>
  <si>
    <t>cena (Kč)</t>
  </si>
  <si>
    <t>Montáž</t>
  </si>
  <si>
    <t>Celkem</t>
  </si>
  <si>
    <t>PS</t>
  </si>
  <si>
    <t>4,6*5,1*2,75</t>
  </si>
  <si>
    <t>4,6*3,8*1,5</t>
  </si>
  <si>
    <t>90,74-55,84</t>
  </si>
  <si>
    <t>(90,74-55,84)*15</t>
  </si>
  <si>
    <t>-3,6*3,1*2,75</t>
  </si>
  <si>
    <t>-2,6*1,8*0,9</t>
  </si>
  <si>
    <t>3,8*3,3*0,1</t>
  </si>
  <si>
    <t>2,8*2*0,1</t>
  </si>
  <si>
    <t>3,6*3,1*0,3</t>
  </si>
  <si>
    <t>2,6*1,8*0,2</t>
  </si>
  <si>
    <t>219,3</t>
  </si>
  <si>
    <t>0,37</t>
  </si>
  <si>
    <t>0,06</t>
  </si>
  <si>
    <t>3,61</t>
  </si>
  <si>
    <t>0,07</t>
  </si>
  <si>
    <t>16,41</t>
  </si>
  <si>
    <t>0,3*3,6*2</t>
  </si>
  <si>
    <t>0,3*3,1</t>
  </si>
  <si>
    <t>0,3*0,3*4</t>
  </si>
  <si>
    <t>0,2*2,6*2</t>
  </si>
  <si>
    <t>0,2*1,8*2</t>
  </si>
  <si>
    <t>2,5*3,6*0,3*2</t>
  </si>
  <si>
    <t>2,5*2,5*0,3*2</t>
  </si>
  <si>
    <t>1,5*2,6*0,2*2</t>
  </si>
  <si>
    <t>1,5*1,4*0,2*2</t>
  </si>
  <si>
    <t>1,36</t>
  </si>
  <si>
    <t>0,22</t>
  </si>
  <si>
    <t>0,27</t>
  </si>
  <si>
    <t>2,5*3,6*2</t>
  </si>
  <si>
    <t>2,5*3,1+2,5*0,7</t>
  </si>
  <si>
    <t>2,3*3*2</t>
  </si>
  <si>
    <t>2,3*2,5*2</t>
  </si>
  <si>
    <t>0,2*3</t>
  </si>
  <si>
    <t>0,2*1,9*2</t>
  </si>
  <si>
    <t>1,5*2,6*2</t>
  </si>
  <si>
    <t>1,5*1,8*2</t>
  </si>
  <si>
    <t>1,5*2,2*2</t>
  </si>
  <si>
    <t>1,5*1,4*2</t>
  </si>
  <si>
    <t>3*0,6*0,2</t>
  </si>
  <si>
    <t>0,6*3</t>
  </si>
  <si>
    <t>0,015*1,9*2</t>
  </si>
  <si>
    <t>0,015*3,2</t>
  </si>
  <si>
    <t>0,033*3,4</t>
  </si>
  <si>
    <t>0,15*5,1*5,6</t>
  </si>
  <si>
    <t>-3,6*3,1*0,15</t>
  </si>
  <si>
    <t>5,1*5,6*0,002</t>
  </si>
  <si>
    <t>-3,6*3,1*0,002</t>
  </si>
  <si>
    <t>2*12*0,25*0,25*0,0079</t>
  </si>
  <si>
    <t>0,25*0,25*0,1*12</t>
  </si>
  <si>
    <t>728,5</t>
  </si>
  <si>
    <t>1593,5</t>
  </si>
  <si>
    <t>412,81</t>
  </si>
  <si>
    <t>1847,88</t>
  </si>
  <si>
    <t>1010,11</t>
  </si>
  <si>
    <t>1133,17</t>
  </si>
  <si>
    <t>1369,53</t>
  </si>
  <si>
    <t>956,66</t>
  </si>
  <si>
    <t>4*0,1*3,2</t>
  </si>
  <si>
    <t>4*0,1*1,9*2</t>
  </si>
  <si>
    <t>0,78*3,4</t>
  </si>
  <si>
    <t>1593,5*1,15</t>
  </si>
  <si>
    <t>1593,5*0,0003*2</t>
  </si>
  <si>
    <t>Ostatní</t>
  </si>
  <si>
    <t>Město Mariánské Lázně</t>
  </si>
  <si>
    <t>0,14</t>
  </si>
  <si>
    <t>2*2,2*6,84</t>
  </si>
  <si>
    <t>2*1,4*6,84</t>
  </si>
  <si>
    <t>2*2,5*3,77</t>
  </si>
  <si>
    <t>2*1,7*3,77</t>
  </si>
  <si>
    <t>7671</t>
  </si>
  <si>
    <t>7672</t>
  </si>
  <si>
    <t>Dodávka a montáž kanálku ACO Drain š.300 mm včetně napojení na kanalizaci</t>
  </si>
  <si>
    <t>m</t>
  </si>
  <si>
    <t>7131</t>
  </si>
  <si>
    <t>Dodávka a montáž dilatace Mirelon 2x15 mm</t>
  </si>
  <si>
    <t>7132</t>
  </si>
  <si>
    <t>Dodávka a montáž zálivky TPT</t>
  </si>
  <si>
    <t>158,65</t>
  </si>
  <si>
    <t>971</t>
  </si>
  <si>
    <t>kpl</t>
  </si>
  <si>
    <t>Provedení potřebných sond pro napojení žlábků a ověření stávajícího stavu</t>
  </si>
  <si>
    <t>7674</t>
  </si>
  <si>
    <t>Dodávka a montáž ocelového mezikusu do sněžné jámy</t>
  </si>
  <si>
    <t>Stropy deskové ze železobetonu C 30/37 XC2, XA2</t>
  </si>
  <si>
    <t>Železobeton základových desek C 30/37 XF3, XF4</t>
  </si>
  <si>
    <t>Železobeton základových desek C 25/30 XC2, XA1</t>
  </si>
  <si>
    <t>Železobeton základových desek C 30/37 XC2, XA2</t>
  </si>
  <si>
    <t>Železobeton základových zdí C 30/37 XC2, XA2</t>
  </si>
  <si>
    <t>Nátěr epoxidový betonových podlah Sikafloor 2530 W</t>
  </si>
  <si>
    <t>783851000</t>
  </si>
  <si>
    <t>11163400</t>
  </si>
  <si>
    <t>28325000</t>
  </si>
  <si>
    <t>Junifol fólie HDPE 1,0 mm</t>
  </si>
  <si>
    <t>Roubení</t>
  </si>
  <si>
    <t>151101201R00</t>
  </si>
  <si>
    <t>Pažení stěn výkopu - příložné - hloubky do 4 m</t>
  </si>
  <si>
    <t>151101211R00</t>
  </si>
  <si>
    <t>Odstranění pažení stěn - příložné - hl. do 4 m</t>
  </si>
  <si>
    <t>Vzepření stěn pažení - příložné - hl. do 4 m</t>
  </si>
  <si>
    <t>151101401R00</t>
  </si>
  <si>
    <t>151101411R00</t>
  </si>
  <si>
    <t>Odstranění vzepření stěn - příložné - hl. do 4 m</t>
  </si>
  <si>
    <t>5,6*1,7*2</t>
  </si>
  <si>
    <t>5,1*1,7</t>
  </si>
  <si>
    <t>0,7*1,7</t>
  </si>
  <si>
    <t>64</t>
  </si>
  <si>
    <t>65</t>
  </si>
  <si>
    <t>66</t>
  </si>
  <si>
    <t>68</t>
  </si>
  <si>
    <t>69</t>
  </si>
  <si>
    <t>70</t>
  </si>
  <si>
    <t>71</t>
  </si>
  <si>
    <t>72</t>
  </si>
  <si>
    <t>74</t>
  </si>
  <si>
    <t>- s vlákny Fibrin + přísadou Xypex + korundovým vsypem</t>
  </si>
  <si>
    <t>Provedení potřebných sond pro napojení žlábků a ověření stávajícího stavu plochy</t>
  </si>
  <si>
    <t>8,49</t>
  </si>
  <si>
    <t>728,5*0,06</t>
  </si>
  <si>
    <t>632411904R00</t>
  </si>
  <si>
    <t>Penetrace savých podkladů Cemix 0,25 l/m2</t>
  </si>
  <si>
    <t>1593,5*0,12</t>
  </si>
  <si>
    <t>239,03</t>
  </si>
  <si>
    <t>158,65*0,45</t>
  </si>
  <si>
    <t>0,23*158,65</t>
  </si>
  <si>
    <t>0,06*158,65</t>
  </si>
  <si>
    <t>1593,5*1,15*2</t>
  </si>
  <si>
    <t>158,65*0,45*1,15</t>
  </si>
  <si>
    <t>158,56*0,45</t>
  </si>
  <si>
    <t>1593,5*0,1*1,02</t>
  </si>
  <si>
    <t>Urovnání povrchu stávající základové betonové desky</t>
  </si>
  <si>
    <t>0,3*5,1*4,6</t>
  </si>
  <si>
    <t>973</t>
  </si>
  <si>
    <t>Dodávka a montáž ocelových vrat 4000x3600 mm</t>
  </si>
  <si>
    <t>AKCE: Zimní stadion Mariánské Lázně rekonstrukce chladicí desky a technologie chlazení</t>
  </si>
  <si>
    <t>Zařízení vzduchotechniky</t>
  </si>
  <si>
    <t>Zak.č. 1601 (Z16023)</t>
  </si>
  <si>
    <t>Výkaz výměr není součástí dodavatelské a montážní dokumentace</t>
  </si>
  <si>
    <t>Poř.č.</t>
  </si>
  <si>
    <t>CPV</t>
  </si>
  <si>
    <t>Popis zařízeni</t>
  </si>
  <si>
    <t>Měr.j.</t>
  </si>
  <si>
    <t>Poč.</t>
  </si>
  <si>
    <t xml:space="preserve">Cena dodávky </t>
  </si>
  <si>
    <t>Cena montáže</t>
  </si>
  <si>
    <t>Cena celkem</t>
  </si>
  <si>
    <t>jednotková</t>
  </si>
  <si>
    <t>celkem</t>
  </si>
  <si>
    <t>Havarijní větrání</t>
  </si>
  <si>
    <t>1.01</t>
  </si>
  <si>
    <t>45331210-1</t>
  </si>
  <si>
    <r>
      <t>Odvodní potrubní čtyřhranný ventilátor pro průtok 1600 m</t>
    </r>
    <r>
      <rPr>
        <vertAlign val="superscript"/>
        <sz val="11"/>
        <color indexed="8"/>
        <rFont val="Calibri"/>
        <family val="2"/>
      </rPr>
      <t>3</t>
    </r>
    <r>
      <rPr>
        <sz val="10"/>
        <rFont val="Arial"/>
        <family val="0"/>
      </rPr>
      <t>/h. Tlaková ztráta 200 Pa, el. příkon 0,9 kW; 400 V. Ventilátor musí být v provedení pro prostředí s nebezpečím výbuchu. Připojovací rozměry 500x300 mm.</t>
    </r>
  </si>
  <si>
    <t>ks</t>
  </si>
  <si>
    <t>1.01a</t>
  </si>
  <si>
    <t>45311000-0</t>
  </si>
  <si>
    <t>5 stupňový transformátor pro odvodní ventilátor (400 V, 4 A, 21 IP). Regulátor je umístěn mimo zónu výbuchu a je připojen na ochranné relé.</t>
  </si>
  <si>
    <t>1.01b</t>
  </si>
  <si>
    <t>Ochranné relé (230V, 20 IP). Ochranné relé je umístěno mimo zónu výbuchu.</t>
  </si>
  <si>
    <t>1.02</t>
  </si>
  <si>
    <t>Regulační a uzavírací klapka 400x315, v provedení do prostředí s nebezpečím výbuchu</t>
  </si>
  <si>
    <t>1.02b</t>
  </si>
  <si>
    <t>Servopohon pro uzavírací klapku, v provedení pro prostředí s nebezpečím výbuchu (24/230V, 3 - bodový)</t>
  </si>
  <si>
    <t>1.03</t>
  </si>
  <si>
    <t>Pružná manžeta pro odvodní ventilátor, L = 150 mm, 500x300, v provedení Ex</t>
  </si>
  <si>
    <t>1.04</t>
  </si>
  <si>
    <t>Protidešťová žaluzie se síťkou proti vniknutí ptactva, 400x315</t>
  </si>
  <si>
    <t>1.05</t>
  </si>
  <si>
    <t>Žaluziová klapka samotížná 500x300</t>
  </si>
  <si>
    <r>
      <t>m</t>
    </r>
    <r>
      <rPr>
        <vertAlign val="superscript"/>
        <sz val="11"/>
        <color indexed="8"/>
        <rFont val="Calibri"/>
        <family val="2"/>
      </rPr>
      <t>2</t>
    </r>
  </si>
  <si>
    <t>1.06</t>
  </si>
  <si>
    <t>Krycí mřížka 400x315</t>
  </si>
  <si>
    <t>1.07</t>
  </si>
  <si>
    <t>Vyústka čtyřhranná jednořadá odvodní s regulací R1 pro čtyřhranné potrubí 525x325</t>
  </si>
  <si>
    <t>1.08</t>
  </si>
  <si>
    <t>Vyústka čtyřhranná jednořadá odvodní s regulací R1 pro čtyřhranné potrubí 425x325</t>
  </si>
  <si>
    <t>Čtyřhranné potrubí</t>
  </si>
  <si>
    <t>1.20</t>
  </si>
  <si>
    <t>44162000-3</t>
  </si>
  <si>
    <t>Potrubí čtyřhr.-rovné pozink plech</t>
  </si>
  <si>
    <t>1.30</t>
  </si>
  <si>
    <t xml:space="preserve">Potrubí čtyřhr.-tvarové pozink plech </t>
  </si>
  <si>
    <t>Součet dodávek a montáží</t>
  </si>
  <si>
    <t>Společná zařízení</t>
  </si>
  <si>
    <t>2.01</t>
  </si>
  <si>
    <t>44115000-9</t>
  </si>
  <si>
    <t>Montážní a těsnící materiál, závěsy</t>
  </si>
  <si>
    <t>2.02</t>
  </si>
  <si>
    <t>71300000-1</t>
  </si>
  <si>
    <t>Dokumentace skutečného provedení</t>
  </si>
  <si>
    <t>sa</t>
  </si>
  <si>
    <t>2.03</t>
  </si>
  <si>
    <t>Měření výkonu zařízení</t>
  </si>
  <si>
    <t>2.04</t>
  </si>
  <si>
    <t>Doprava dodávek na staveniště</t>
  </si>
  <si>
    <t>2.05</t>
  </si>
  <si>
    <t>Větrání celkem (cena bez DPH)</t>
  </si>
  <si>
    <t>Poznámky:</t>
  </si>
  <si>
    <t>Pro návrh jsou použity parametry konkrétních výrobků od konkrétních výrobců, které projektant použil ve výkresové dokumentaci, pro tabulku zařízení a výkonů a pro akustické údaje. Při zachování výkonových parametrů a požadavků investora, může být zvolen jiný výrobce ale mohou vzniknout určité odchylky od parametrů, které jsou zde uvedeny, které musí následně dodavatel VZT zohlednit vzhledem k navrženému projektu.</t>
  </si>
  <si>
    <t>Všechna zařízení musí splňovat všechna platná nařízení vztahující se na vzduchotechnické výrobky, zejména Nařízení komise EU č. 327/2011, kterým se provádí směrnice Evropského parlamentu a Rady 2009/125/ES, pokud jde o požadavky na ekodesign ventilátorů poháněných motory s příkonem v rozmezí od 125 W do 500 kW.</t>
  </si>
  <si>
    <t>Výkaz výměr - ZS Mariánské Lázně</t>
  </si>
  <si>
    <t>Označení:</t>
  </si>
  <si>
    <t>Kód:</t>
  </si>
  <si>
    <t>Popis:</t>
  </si>
  <si>
    <t>Počet</t>
  </si>
  <si>
    <t>Jedn.:</t>
  </si>
  <si>
    <t>Cena/jedn.:</t>
  </si>
  <si>
    <t>Cena celkem:</t>
  </si>
  <si>
    <t>Zařízení</t>
  </si>
  <si>
    <t>AE01</t>
  </si>
  <si>
    <t>42513200-7</t>
  </si>
  <si>
    <r>
      <rPr>
        <sz val="11"/>
        <rFont val="Calibri"/>
        <family val="2"/>
      </rPr>
      <t xml:space="preserve">Chladící jednotka </t>
    </r>
    <r>
      <rPr>
        <sz val="11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 </t>
    </r>
  </si>
  <si>
    <t>Kompresorový modul:</t>
  </si>
  <si>
    <t>Chladicí výkon při chlazení nosiče chladu z -7,5 na -10°C: 388kW</t>
  </si>
  <si>
    <t>Počet chladicích okruhů: 2</t>
  </si>
  <si>
    <t>Kompresory: 2x polohermetické šroubové</t>
  </si>
  <si>
    <t>Výparník: 1x trubkový</t>
  </si>
  <si>
    <t>Podchlazovače: 2x deskový</t>
  </si>
  <si>
    <t>Kondenzátor: 2x trubkový</t>
  </si>
  <si>
    <t>Silový rozvaděč včetně řídicího systému pro rozběh a řízení chodu kompresorů</t>
  </si>
  <si>
    <t>Příkon hydraulického modulu (provozní): P=124,8kW (400VAC/50Hz)</t>
  </si>
  <si>
    <t>Chladivo: HFO1234za (R1234za)</t>
  </si>
  <si>
    <t>Množství chladiva: 180kg</t>
  </si>
  <si>
    <t>Hydraulický modul:</t>
  </si>
  <si>
    <t>Oběhová čerpadla nosiče chladu PE01: 2x(100% záloha), bloková konstrukce, Q=170m3/h, H=29,6m, P=22kW, kapalina - nosič chladu plochy - kapalina na bázi mravenčanu draselného  (podrobnější specifikace viz část Náplně)</t>
  </si>
  <si>
    <t>Oběhová čerpadla okruhu kondenzátorů PE02: 2x(100% záloha), s frekvenčním měničem, in-line konstrukce, Q=68m3/h, H=15m, P=5,5kW, kapalina - nemrznoucí směs monoetylenglykolu a vody (podrobněji viz část Náplně)</t>
  </si>
  <si>
    <t>Oběhové čerpadlo okruhu podchlazovačů PE03: in-line konstrukce, Q=7,5m3/h, H=8,78m, P=0,75kW,  kapalina - nemrznoucí směs monoetylenglykolu a vody (podrobněji viz část Náplně)</t>
  </si>
  <si>
    <t>Čerpadlo doplňovací nosiče chladu PE04: Q=2,7m3/h, H=24m, P=0,66kW, kapalina - nosič chladu plochy - kapalina na bázi mravenčanu draselného  (podrobnější specifikace viz část Náplně)</t>
  </si>
  <si>
    <t>Čerpadlo doplňovací kondenzačního okruhu PE05: Q=2,7m3/h, H=24m, P=0,66kW, kapalina- nemrznoucí směs monoetylenglykolu a vody (podrobněji viz část Náplně)</t>
  </si>
  <si>
    <t>Doplňovací nádoba nosiče chladu 800l</t>
  </si>
  <si>
    <t>Doplňovací nádoba nemrznoucí kapaliny kondenzačního okruhu a okruhu podchlazovačů 400l</t>
  </si>
  <si>
    <t>Expanzní nádoby okruhu ledové plochy, okruhu podchlazovačů a suchého chladiče</t>
  </si>
  <si>
    <t>Teplotní, tlaková čidla, čidla hladiny doplňovacích nádob, manometry</t>
  </si>
  <si>
    <t>Magnetické ventily systému doplňování kapalin</t>
  </si>
  <si>
    <t xml:space="preserve">Připojovací hrdla (vstup/počet, výstup/počet): </t>
  </si>
  <si>
    <t xml:space="preserve">Okruh chlazené desky: příruby, DN200/1, DN200/1 </t>
  </si>
  <si>
    <t>Okruh kondenzační: příruby, DN150/1, DN150/1</t>
  </si>
  <si>
    <t>Okruh podchlazovačů: závit, DN50(2")/1,DN50(2")/1</t>
  </si>
  <si>
    <t>Okruh vyhřívání podloží: závit, DN50(2")/1, DN50(2")/1</t>
  </si>
  <si>
    <r>
      <rPr>
        <b/>
        <i/>
        <sz val="11"/>
        <color indexed="30"/>
        <rFont val="Calibri"/>
        <family val="2"/>
      </rPr>
      <t xml:space="preserve">Celkové rozměry (d x š x v): </t>
    </r>
    <r>
      <rPr>
        <i/>
        <sz val="11"/>
        <color indexed="30"/>
        <rFont val="Calibri"/>
        <family val="2"/>
      </rPr>
      <t>9000mm x 2100mm x 2350mm</t>
    </r>
  </si>
  <si>
    <t>AE02</t>
  </si>
  <si>
    <t>31141000-6</t>
  </si>
  <si>
    <t xml:space="preserve">Suchý chladič </t>
  </si>
  <si>
    <t>V - uspořádání</t>
  </si>
  <si>
    <t>Adiabatické předchlazení zkrápěním vodou</t>
  </si>
  <si>
    <t>Chladicí výkon 435kW při vstupních parametrech:</t>
  </si>
  <si>
    <t>Kapalina: nemrznoucí směs momoetylenglykolu s vodou (podrobněji viz část Náplně)</t>
  </si>
  <si>
    <t>Teplota kapaliny na vstupu: 35°C</t>
  </si>
  <si>
    <t>Teplota kapaliny na výstupu: 29.1°C</t>
  </si>
  <si>
    <t>Tepolta okolního vzduchu: 33°C</t>
  </si>
  <si>
    <t>Teplota vlhkého teploměru: 22°C</t>
  </si>
  <si>
    <t>Počet ventilátorů: 12</t>
  </si>
  <si>
    <t>Celkový příkon: 10,74kW (400VAC/50Hz)</t>
  </si>
  <si>
    <t>Hladina akustického tlaku v 10m: max. 52dB</t>
  </si>
  <si>
    <t>Akustický výkon: max. 85dB</t>
  </si>
  <si>
    <t>Připojovací hrdla (vstup/počet, výstup/počet): příruby, DN80/2, DN80/2</t>
  </si>
  <si>
    <r>
      <rPr>
        <b/>
        <i/>
        <sz val="11"/>
        <color indexed="30"/>
        <rFont val="Calibri"/>
        <family val="2"/>
      </rPr>
      <t xml:space="preserve">Celkové rozměry (d x š x v): </t>
    </r>
    <r>
      <rPr>
        <i/>
        <sz val="11"/>
        <color indexed="30"/>
        <rFont val="Calibri"/>
        <family val="2"/>
      </rPr>
      <t>8700mm x 2350mm x 2450mm</t>
    </r>
  </si>
  <si>
    <t>45331230-7</t>
  </si>
  <si>
    <t>Montáž chladícího zařízení ve strojovně</t>
  </si>
  <si>
    <t>pol</t>
  </si>
  <si>
    <t>-</t>
  </si>
  <si>
    <t>Uvedení zařízení do provozu</t>
  </si>
  <si>
    <t>Přesun hmot - jeřáby</t>
  </si>
  <si>
    <t>Technologie sněžné jámy</t>
  </si>
  <si>
    <t>BE05</t>
  </si>
  <si>
    <t>42912350-0</t>
  </si>
  <si>
    <t>Lamelový deskový filtr</t>
  </si>
  <si>
    <t>Automatický zpětný proplach</t>
  </si>
  <si>
    <t>Q=7,7m3/h</t>
  </si>
  <si>
    <t>Filtrační hrubost: 130 micron</t>
  </si>
  <si>
    <t>BE06</t>
  </si>
  <si>
    <t>Pískový filtr</t>
  </si>
  <si>
    <t>Q=8m3/h (sestava 2x4m3/h)</t>
  </si>
  <si>
    <t>Připojovací hrdla: závit, DN50(2")</t>
  </si>
  <si>
    <t>Samostatná řídicí jednotka</t>
  </si>
  <si>
    <t>WT02</t>
  </si>
  <si>
    <t>42510000-4</t>
  </si>
  <si>
    <t>Deskový výměník pájený</t>
  </si>
  <si>
    <t>Výkon: 90kW</t>
  </si>
  <si>
    <t>Primár:</t>
  </si>
  <si>
    <t>Teplota vstup: 18°C</t>
  </si>
  <si>
    <t>Teplota výstup: 8°C</t>
  </si>
  <si>
    <t xml:space="preserve">Kapalina: nemrznoucí směs monoetylenglykolu a vody (podrobněji viz část Náplně) </t>
  </si>
  <si>
    <t>Připojovací hrdla (vstup/počet, výstup/počet): závit, DN50(2")/1, DN50(2")/1</t>
  </si>
  <si>
    <t>Sekundár:</t>
  </si>
  <si>
    <t>Teplota vstup: 5°C</t>
  </si>
  <si>
    <t>Teplota výstup: 15°C</t>
  </si>
  <si>
    <t>Kapalina: voda</t>
  </si>
  <si>
    <r>
      <rPr>
        <b/>
        <i/>
        <sz val="11"/>
        <color indexed="30"/>
        <rFont val="Calibri"/>
        <family val="2"/>
      </rPr>
      <t xml:space="preserve">Rozměry (d x š x v): </t>
    </r>
    <r>
      <rPr>
        <i/>
        <sz val="11"/>
        <color indexed="30"/>
        <rFont val="Calibri"/>
        <family val="2"/>
      </rPr>
      <t>217 x 191 x 616 mm</t>
    </r>
  </si>
  <si>
    <t>WT03</t>
  </si>
  <si>
    <t>Teplota vstup: 35°C</t>
  </si>
  <si>
    <t>Teplota výstup: 29°C</t>
  </si>
  <si>
    <t>Teplota vstup: 15°C</t>
  </si>
  <si>
    <t>Teplota výstup: 25°C</t>
  </si>
  <si>
    <r>
      <rPr>
        <b/>
        <i/>
        <sz val="11"/>
        <color indexed="30"/>
        <rFont val="Calibri"/>
        <family val="2"/>
      </rPr>
      <t xml:space="preserve">Rozměry (d x š x v): </t>
    </r>
    <r>
      <rPr>
        <i/>
        <sz val="11"/>
        <color indexed="30"/>
        <rFont val="Calibri"/>
        <family val="2"/>
      </rPr>
      <t>139 x 191 x 616 mm</t>
    </r>
  </si>
  <si>
    <t>WT04</t>
  </si>
  <si>
    <t xml:space="preserve">Deskový výměník pájený </t>
  </si>
  <si>
    <t>Výkon: 180kW</t>
  </si>
  <si>
    <t>Teplota vstup:70°C</t>
  </si>
  <si>
    <t>Teplota výstup: 55°C</t>
  </si>
  <si>
    <t>Teplota vstup: 25°C</t>
  </si>
  <si>
    <t>Teplota výstup: 45°C</t>
  </si>
  <si>
    <r>
      <rPr>
        <b/>
        <i/>
        <sz val="11"/>
        <color indexed="30"/>
        <rFont val="Calibri"/>
        <family val="2"/>
      </rPr>
      <t xml:space="preserve">Rozměry (d x š x v): </t>
    </r>
    <r>
      <rPr>
        <i/>
        <sz val="11"/>
        <color indexed="30"/>
        <rFont val="Calibri"/>
        <family val="2"/>
      </rPr>
      <t>129 x 191 x 616 mm</t>
    </r>
  </si>
  <si>
    <t>BE07</t>
  </si>
  <si>
    <t>44610000-9</t>
  </si>
  <si>
    <t>Otevřená nádoba dopouštění rolby</t>
  </si>
  <si>
    <t>Kvádrová nádoba</t>
  </si>
  <si>
    <r>
      <t>V=1m</t>
    </r>
    <r>
      <rPr>
        <i/>
        <vertAlign val="superscript"/>
        <sz val="11"/>
        <color indexed="30"/>
        <rFont val="Calibri"/>
        <family val="2"/>
      </rPr>
      <t>3</t>
    </r>
    <r>
      <rPr>
        <i/>
        <sz val="11"/>
        <color indexed="30"/>
        <rFont val="Calibri"/>
        <family val="2"/>
      </rPr>
      <t xml:space="preserve"> (čistý objem kapaliny v nádobě cca 800l)</t>
    </r>
  </si>
  <si>
    <t>Max. teplota kapaliny v nádobě 55°C</t>
  </si>
  <si>
    <t>Inspekční otvor 400x400 mm</t>
  </si>
  <si>
    <t>Připojovací hrdla: vstup - otvor Ø80mm, výstup - závit DN50(2"), přepad DN50(2")</t>
  </si>
  <si>
    <t>Umístění hrdel, inspekčního otvoru a další podrobnosti viz výkres D.02.13</t>
  </si>
  <si>
    <t>BE13</t>
  </si>
  <si>
    <t xml:space="preserve">Expanzní nádoba </t>
  </si>
  <si>
    <t>Pro otevřené vodní systémy</t>
  </si>
  <si>
    <t>V=33l</t>
  </si>
  <si>
    <r>
      <t>p</t>
    </r>
    <r>
      <rPr>
        <i/>
        <vertAlign val="subscript"/>
        <sz val="11"/>
        <color indexed="30"/>
        <rFont val="Calibri"/>
        <family val="2"/>
      </rPr>
      <t>max</t>
    </r>
    <r>
      <rPr>
        <i/>
        <sz val="11"/>
        <color indexed="30"/>
        <rFont val="Calibri"/>
        <family val="2"/>
      </rPr>
      <t>=10bar</t>
    </r>
  </si>
  <si>
    <t>Součástí uzavírací a vypouštěcí ventil</t>
  </si>
  <si>
    <t>PE10</t>
  </si>
  <si>
    <t>42122480-8</t>
  </si>
  <si>
    <t>Samonasávací čerpadlo sněžné jámy</t>
  </si>
  <si>
    <t>blokové uspořádání</t>
  </si>
  <si>
    <t>H=25m</t>
  </si>
  <si>
    <t>P=2,2kW</t>
  </si>
  <si>
    <t>Kapalina - voda</t>
  </si>
  <si>
    <t>Připojovací hrdla (vstup/počet, výstup/počet): příruby, DN40/1, DN40/1</t>
  </si>
  <si>
    <t>PE11</t>
  </si>
  <si>
    <t>Čerpadlo dopouštění rolby</t>
  </si>
  <si>
    <t>in-line uspořádání</t>
  </si>
  <si>
    <t>H=17m</t>
  </si>
  <si>
    <t>P=0,86kW</t>
  </si>
  <si>
    <t>Připojovací hrdla (vstup/počet, výstup/počet): závit, DN40(6/4")/1, DN40(6/4")/1</t>
  </si>
  <si>
    <t>PE12</t>
  </si>
  <si>
    <t>Oběhové čerpadlo</t>
  </si>
  <si>
    <t>Q=13,9m3/h</t>
  </si>
  <si>
    <t>H=8,5m</t>
  </si>
  <si>
    <t>P=0,75kW</t>
  </si>
  <si>
    <t xml:space="preserve">Kapalina - nemrznoucí směs monoetylenglykolu a vody (podrobněji viz část Náplně) </t>
  </si>
  <si>
    <t>Připojovací hrdla (vstup/počet, výstup/počet): příruby, DN32/1, DN32/1</t>
  </si>
  <si>
    <t>PE13</t>
  </si>
  <si>
    <t>Q=10,6m3/h</t>
  </si>
  <si>
    <t>H=6m</t>
  </si>
  <si>
    <t>P=0,37kW</t>
  </si>
  <si>
    <t>PV1</t>
  </si>
  <si>
    <t>42131147-8</t>
  </si>
  <si>
    <t>Pojistný ventil Rp1" (6bar)</t>
  </si>
  <si>
    <t>Sací koš 2"</t>
  </si>
  <si>
    <t>BE01</t>
  </si>
  <si>
    <t>65123000-3</t>
  </si>
  <si>
    <t>Úpravna vody</t>
  </si>
  <si>
    <t>Q=7,8 m3/h</t>
  </si>
  <si>
    <t>katexová kolona</t>
  </si>
  <si>
    <t>úprava tvrdosti</t>
  </si>
  <si>
    <t>Předehřev TUV</t>
  </si>
  <si>
    <t>WT01</t>
  </si>
  <si>
    <t>Deskový výměník</t>
  </si>
  <si>
    <t>Výkon: 150kW</t>
  </si>
  <si>
    <t>Teplota vstup: 10°C</t>
  </si>
  <si>
    <t>Kapalina: TV</t>
  </si>
  <si>
    <r>
      <rPr>
        <b/>
        <i/>
        <sz val="11"/>
        <color indexed="30"/>
        <rFont val="Calibri"/>
        <family val="2"/>
      </rPr>
      <t xml:space="preserve">Rozměry (d x š x v): </t>
    </r>
    <r>
      <rPr>
        <i/>
        <sz val="11"/>
        <color indexed="30"/>
        <rFont val="Calibri"/>
        <family val="2"/>
      </rPr>
      <t>149 x 191 x 616 mm</t>
    </r>
  </si>
  <si>
    <t>BE08</t>
  </si>
  <si>
    <t>Akumulační nádoba</t>
  </si>
  <si>
    <t>Pro TV</t>
  </si>
  <si>
    <r>
      <t>V=4m</t>
    </r>
    <r>
      <rPr>
        <i/>
        <vertAlign val="superscript"/>
        <sz val="11"/>
        <color indexed="30"/>
        <rFont val="Calibri"/>
        <family val="2"/>
      </rPr>
      <t>3</t>
    </r>
  </si>
  <si>
    <t>ocel</t>
  </si>
  <si>
    <t>PE20</t>
  </si>
  <si>
    <t>Q=14m3/h</t>
  </si>
  <si>
    <t>H=8m</t>
  </si>
  <si>
    <t>PE21</t>
  </si>
  <si>
    <t>Q=8,6m3/h</t>
  </si>
  <si>
    <t>H=4,7m</t>
  </si>
  <si>
    <t xml:space="preserve">Kapalina - TV </t>
  </si>
  <si>
    <t>Montáž strojního zařízení</t>
  </si>
  <si>
    <t>Přesun hmot</t>
  </si>
  <si>
    <t>Armatury</t>
  </si>
  <si>
    <t>KK34</t>
  </si>
  <si>
    <t>42131148-5</t>
  </si>
  <si>
    <t>Kulový ventil s pákou Rp1/4"</t>
  </si>
  <si>
    <t>KK54</t>
  </si>
  <si>
    <t>Kulový ventil s pákou Rp1/2"</t>
  </si>
  <si>
    <t>Kulový ventil s pákou Rp3/4"</t>
  </si>
  <si>
    <t>Kulový ventil s pákou Rp5/4"</t>
  </si>
  <si>
    <t>KK2</t>
  </si>
  <si>
    <t>Kulový ventil s pákou Rp2"</t>
  </si>
  <si>
    <t>KKP54</t>
  </si>
  <si>
    <t>Kulový ventil s elektropohonem Rp5/4"</t>
  </si>
  <si>
    <t>KKP2</t>
  </si>
  <si>
    <t>Kulový ventil s elektropohonem Rp2"</t>
  </si>
  <si>
    <t>EP01-05</t>
  </si>
  <si>
    <t>42132110-7</t>
  </si>
  <si>
    <t>Elektropohon pro kulové ventily</t>
  </si>
  <si>
    <t>F2</t>
  </si>
  <si>
    <t>42514300-5</t>
  </si>
  <si>
    <t>Filtr závitový Rp2"</t>
  </si>
  <si>
    <t>ZK54</t>
  </si>
  <si>
    <t>42131146-1</t>
  </si>
  <si>
    <t>Zpětná klapka závitová Rp5/4"</t>
  </si>
  <si>
    <t>ZK2</t>
  </si>
  <si>
    <t>Zpětná klapka závitová Rp2"</t>
  </si>
  <si>
    <t>MG1</t>
  </si>
  <si>
    <t>42131200-8</t>
  </si>
  <si>
    <t>Magnetický ventil Rp1" EV220B NC</t>
  </si>
  <si>
    <t>UK65</t>
  </si>
  <si>
    <t>Uzavírací klapka s pákou DN65</t>
  </si>
  <si>
    <t>UK80</t>
  </si>
  <si>
    <t>Uzavírací klapka s pákou DN80</t>
  </si>
  <si>
    <t>UK200</t>
  </si>
  <si>
    <t>Uzavírací klapka s pákou DN200 (nerezová srdcovka)</t>
  </si>
  <si>
    <t>UKP65</t>
  </si>
  <si>
    <t>Uzavírací klapka s elektropohonem DN65</t>
  </si>
  <si>
    <t>EP06</t>
  </si>
  <si>
    <t>Elektropohon pro UKP65</t>
  </si>
  <si>
    <t>F65</t>
  </si>
  <si>
    <t>Filtr mezipřírubový DN65</t>
  </si>
  <si>
    <t>ZK65</t>
  </si>
  <si>
    <t>Zpětná klapka mezipřírubová DN65</t>
  </si>
  <si>
    <t>ZK150</t>
  </si>
  <si>
    <t>Zpětná klapka mezipřírubová DN150</t>
  </si>
  <si>
    <t>OV12</t>
  </si>
  <si>
    <t>Odvzdušňovací ventil manuální</t>
  </si>
  <si>
    <t>VV34</t>
  </si>
  <si>
    <t>Vypouštěcí ventil 3/4"</t>
  </si>
  <si>
    <t>VV12</t>
  </si>
  <si>
    <t>Vypouštěcí ventil 1/2"</t>
  </si>
  <si>
    <t>VV50</t>
  </si>
  <si>
    <t>42131142-3</t>
  </si>
  <si>
    <t>Vyvažovací ventil 2" (např. STAD50)</t>
  </si>
  <si>
    <t>FL51</t>
  </si>
  <si>
    <t>38421110-6</t>
  </si>
  <si>
    <t>Průtokoměr (studená voda)</t>
  </si>
  <si>
    <t>Pro průtok do 15m3/h</t>
  </si>
  <si>
    <t>FL52</t>
  </si>
  <si>
    <t>Průtokoměr (teplá voda)</t>
  </si>
  <si>
    <t>Pro průtok do 10m3/h, s pulzním výstupem</t>
  </si>
  <si>
    <t>LT31</t>
  </si>
  <si>
    <t>38420000-5</t>
  </si>
  <si>
    <t>Hladinoměr do sněžné jámy</t>
  </si>
  <si>
    <t>LA32,33,34</t>
  </si>
  <si>
    <t>Hladinoměr</t>
  </si>
  <si>
    <t>plováčkový spínač do nádoby BE07</t>
  </si>
  <si>
    <t>42131130-6</t>
  </si>
  <si>
    <t>Teploměr</t>
  </si>
  <si>
    <t>pro teploty -30 až + 50°C</t>
  </si>
  <si>
    <t>do potrubí, včetně jímky</t>
  </si>
  <si>
    <t>TE20-22</t>
  </si>
  <si>
    <t>Teplotní čidla ledové plochy</t>
  </si>
  <si>
    <t>TE23A/B</t>
  </si>
  <si>
    <t>Teplotní čidla vyhřívání podloží</t>
  </si>
  <si>
    <t>TE24</t>
  </si>
  <si>
    <t>Teplotní čidlo venkovní</t>
  </si>
  <si>
    <t>TE25</t>
  </si>
  <si>
    <t>Teplotní čidlo - hala</t>
  </si>
  <si>
    <t>TE</t>
  </si>
  <si>
    <t>Teplotní čidla s jímkou do potrubí</t>
  </si>
  <si>
    <t>PE</t>
  </si>
  <si>
    <t>38423000-6</t>
  </si>
  <si>
    <t>Tlakové čidlo</t>
  </si>
  <si>
    <t>pro kapaliny na bázi monoetylenglykolu</t>
  </si>
  <si>
    <t>do potrubí</t>
  </si>
  <si>
    <t>Presostat</t>
  </si>
  <si>
    <t>P</t>
  </si>
  <si>
    <t>Manometr</t>
  </si>
  <si>
    <t>HU</t>
  </si>
  <si>
    <t>38932000-7</t>
  </si>
  <si>
    <t>Vlhkostní čidlo</t>
  </si>
  <si>
    <t>Trysky skrápění sněžné jámy</t>
  </si>
  <si>
    <t>Montáž armatur přírubových</t>
  </si>
  <si>
    <t>Montáž armatur závitových</t>
  </si>
  <si>
    <t>Potrubí a tvarovky</t>
  </si>
  <si>
    <t>Plast PP-R:</t>
  </si>
  <si>
    <t>Potrubí a tvarovky PP-R s minimalizovaným podílem recyklátu v surovině vhodné pro chladové aplikace</t>
  </si>
  <si>
    <t>Potrubí</t>
  </si>
  <si>
    <t>44163000-0</t>
  </si>
  <si>
    <t>Potrubí Ø20x1.9</t>
  </si>
  <si>
    <t>bm</t>
  </si>
  <si>
    <t>SDR 11/S5, DIN ES ISO 15874</t>
  </si>
  <si>
    <t>S - single layer</t>
  </si>
  <si>
    <t>Potrubí Ø25x2.3</t>
  </si>
  <si>
    <t>Potrubí Ø32x2.9</t>
  </si>
  <si>
    <t>SDR 11/S5, ISO 21003</t>
  </si>
  <si>
    <t>MF - multilayer, výztuha - skelné vlákno</t>
  </si>
  <si>
    <t>Potrubí Ø40x3.7</t>
  </si>
  <si>
    <t>Potrubí Ø50x4.6</t>
  </si>
  <si>
    <t>Potrubí Ø63x5.8</t>
  </si>
  <si>
    <t>Potrubí Ø63x5.8 (pro pitnou vodu)</t>
  </si>
  <si>
    <t>Potrubí Ø75x6.8</t>
  </si>
  <si>
    <t>Potrubí Ø200x18.2 předizolované</t>
  </si>
  <si>
    <t>Předizolováno, vnější průměr chráničky 315 mm</t>
  </si>
  <si>
    <t>Příruby a lemové kroužky</t>
  </si>
  <si>
    <t>44162100-4</t>
  </si>
  <si>
    <t>Příruba a lemový kroužek Ø40x3.7/DN32</t>
  </si>
  <si>
    <t>Příruba a lemový kroužek Ø50x4.6/DN40</t>
  </si>
  <si>
    <t>Příruba a lemový kroužek Ø75x6.8/DN65</t>
  </si>
  <si>
    <t>Příruba a lemový kroužek Ø200x18.2/DN200</t>
  </si>
  <si>
    <t>Kolena</t>
  </si>
  <si>
    <t>Koleno 90° - Ø40x3.7</t>
  </si>
  <si>
    <t>Koleno 90° - Ø63x5.8</t>
  </si>
  <si>
    <t>Koleno 90° - Ø75x6.8</t>
  </si>
  <si>
    <t>Koleno 45° - Ø75x6.8</t>
  </si>
  <si>
    <t>T-kusy</t>
  </si>
  <si>
    <t>T-kus  - Ø40x3.7</t>
  </si>
  <si>
    <t>T-kus  - Ø63x5.8</t>
  </si>
  <si>
    <t>Spojky</t>
  </si>
  <si>
    <t>Spojka Ø40x3.7</t>
  </si>
  <si>
    <t>Spojka Ø63x5.8</t>
  </si>
  <si>
    <t>Spojka Ø75x6.8</t>
  </si>
  <si>
    <t>Redukce</t>
  </si>
  <si>
    <t>Redukce Ø63x5.8 / Ø50x4.6</t>
  </si>
  <si>
    <t>Redukce Ø75x6.8 / Ø40x3.7</t>
  </si>
  <si>
    <t>Redukce Ø75x6.8 / Ø50x4.6</t>
  </si>
  <si>
    <t>Přechody</t>
  </si>
  <si>
    <t>Přechod Ø40x3.7 / 5/4" vnější</t>
  </si>
  <si>
    <t>Přechod Ø63x5.8 / 6/4" vnější</t>
  </si>
  <si>
    <t>Přechod Ø63x5.8 / 2" vnější</t>
  </si>
  <si>
    <t>Přechod Ø63x5.8 / 2" vnitřní</t>
  </si>
  <si>
    <t>Přechod Ø75x6.8 / 2" vnitřní</t>
  </si>
  <si>
    <t>Vevařovací odbočky</t>
  </si>
  <si>
    <t>Ø63 / Ø20 / 1/2" vnitřní</t>
  </si>
  <si>
    <t>Ø75 / Ø20 / 1/2" vnitřní</t>
  </si>
  <si>
    <t>Ø63 / Ø25 / 3/4" vnitřní</t>
  </si>
  <si>
    <t>Ø75/ Ø25 / 3/4" vnitřní</t>
  </si>
  <si>
    <t>Mosazné a bronzové tvarovky:</t>
  </si>
  <si>
    <t xml:space="preserve">Šroubení přímé 6/4" vnitřní/vnější </t>
  </si>
  <si>
    <t xml:space="preserve">Šroubení přímé 2" vnitřní/vnější </t>
  </si>
  <si>
    <t>Vsuvka 5/4"/5/4"</t>
  </si>
  <si>
    <t>Vsuvka 2"/2"</t>
  </si>
  <si>
    <t>pol.</t>
  </si>
  <si>
    <t>Tlaková zkouška</t>
  </si>
  <si>
    <t>Potrubní závěsy a spojovací materiál</t>
  </si>
  <si>
    <t>Fitinky, redukce, přechody a kolena do Ø63 nejsou podrobně specifikovány</t>
  </si>
  <si>
    <t>Ocel - nerez:</t>
  </si>
  <si>
    <t>Potrubí DN40 - Ø44x2.0</t>
  </si>
  <si>
    <t>Potrubí DN50 - Ø54x2.0</t>
  </si>
  <si>
    <t>Potrubí DN80 - Ø84x2.0</t>
  </si>
  <si>
    <t>Potrubí DN150 - Ø154x2.0</t>
  </si>
  <si>
    <t>Potrubí DN200 - Ø204x2.0</t>
  </si>
  <si>
    <t>Příruba a lemový kroužek DN65</t>
  </si>
  <si>
    <t>Příruba a lemový kroužek DN80</t>
  </si>
  <si>
    <t>Příruba a lemový kroužek DN150</t>
  </si>
  <si>
    <t>Příruba a lemový kroužek DN200, PN10 (8děr)</t>
  </si>
  <si>
    <t>Příruba a lemový kroužek DN200, PN16</t>
  </si>
  <si>
    <t>Příruba zaslepovací DN65</t>
  </si>
  <si>
    <t>Koleno 90° - DN80 - Ø84x2.0</t>
  </si>
  <si>
    <t>Koleno 90° - DN150 - Ø154x2.0</t>
  </si>
  <si>
    <t>Koleno 90° - DN200 - Ø204x2.0</t>
  </si>
  <si>
    <t>Koleno 45° - DN200 - Ø204x2.0</t>
  </si>
  <si>
    <t>DN200/DN150 - Ø200x2.0/Ø154x2.0</t>
  </si>
  <si>
    <t>Dna</t>
  </si>
  <si>
    <t>Dno DN150 - Ø154x2.0</t>
  </si>
  <si>
    <t>Fitinky, redukce, přechody a kolena do DN50 nejsou podrobně specifikovány</t>
  </si>
  <si>
    <t>Trubkovnice chlazení ledové plochy 58x28m, r=8,5m:</t>
  </si>
  <si>
    <t>Rozdělovač + sběrač ledové plochy:</t>
  </si>
  <si>
    <t xml:space="preserve">Potrubí PP-R </t>
  </si>
  <si>
    <t xml:space="preserve">Potrubí  - Ø200x18,2 SDR 11, kompozitní se skelným vláknem </t>
  </si>
  <si>
    <t xml:space="preserve">Koleno 90°  - Ø200x18,2 SDR 11 </t>
  </si>
  <si>
    <r>
      <t xml:space="preserve">Dno - </t>
    </r>
    <r>
      <rPr>
        <sz val="10"/>
        <rFont val="Arial"/>
        <family val="0"/>
      </rPr>
      <t>Ø200x18,2 SDR 11</t>
    </r>
  </si>
  <si>
    <t xml:space="preserve">Příruba - Ø200x18,2 SDR 11 </t>
  </si>
  <si>
    <t>Lemový kroužek - Ø200x18,2 SDR 11</t>
  </si>
  <si>
    <t xml:space="preserve">Vevařovací odbočka Ø200/Ø25 </t>
  </si>
  <si>
    <t xml:space="preserve">Oblouk Ø25/90° </t>
  </si>
  <si>
    <t xml:space="preserve">Redukce Ø25/Ø20 </t>
  </si>
  <si>
    <t>Potrubí plastové Ø25x2,3  - Role 100m</t>
  </si>
  <si>
    <t>Potrubí plastové Ø25x2,3  - Role 110m</t>
  </si>
  <si>
    <t>Potrubí plastové Ø25x2,3  - Role 118m</t>
  </si>
  <si>
    <t>Potrubí plastové Ø20x1,9  - Tyče 4m</t>
  </si>
  <si>
    <t xml:space="preserve">Spojka Ø25 </t>
  </si>
  <si>
    <t xml:space="preserve">Spojka Ø20 </t>
  </si>
  <si>
    <t xml:space="preserve">Kotevní prvky rozdělovače a sběrače </t>
  </si>
  <si>
    <t>Potrubní vázací sponky</t>
  </si>
  <si>
    <t>Montáž trubkového systému chlazení ledové plochy</t>
  </si>
  <si>
    <t>Tlaková zkouška a stavební zkouška těsnosti</t>
  </si>
  <si>
    <t>Trubkovnice vyhřívání podloží 58x28m, r=8,5m:</t>
  </si>
  <si>
    <t>Potrubí PP-R</t>
  </si>
  <si>
    <t xml:space="preserve">Potrubí  - Ø75x6,8 SDR 11, kompozitní se skelným vláknem </t>
  </si>
  <si>
    <t xml:space="preserve">Koleno 90°  - Ø75x6,8  SDR 11 </t>
  </si>
  <si>
    <r>
      <t xml:space="preserve">Dno - </t>
    </r>
    <r>
      <rPr>
        <sz val="10"/>
        <rFont val="Arial"/>
        <family val="0"/>
      </rPr>
      <t xml:space="preserve"> Ø75x6,8 SDR 11</t>
    </r>
  </si>
  <si>
    <t xml:space="preserve">Příruba -  Ø75x6,8 SDR 11 </t>
  </si>
  <si>
    <t>Lemový kroužek - Ø75x6,8 SDR 11</t>
  </si>
  <si>
    <t>Vevařovací odbočka Ø75/Ø25</t>
  </si>
  <si>
    <t>Oblouk 25/90°</t>
  </si>
  <si>
    <t>Potrubí plastové Ø25x2,3 - Role 118m</t>
  </si>
  <si>
    <t>Montáž trubkového systému vytápění podloží ledové plochy</t>
  </si>
  <si>
    <t>Izolace:</t>
  </si>
  <si>
    <t>pěnový kaučuk</t>
  </si>
  <si>
    <t>l=0.038 W/m.K</t>
  </si>
  <si>
    <t>45321000-3</t>
  </si>
  <si>
    <t>Izolace kaučuková pro potrubí Ø63 tl.13mm</t>
  </si>
  <si>
    <t>Izolace kaučuková pro potrubí Ø75 tl.13mm</t>
  </si>
  <si>
    <t>Izolace kaučuková desky tl.13mm</t>
  </si>
  <si>
    <r>
      <t>m</t>
    </r>
    <r>
      <rPr>
        <vertAlign val="superscript"/>
        <sz val="11"/>
        <rFont val="Calibri"/>
        <family val="2"/>
      </rPr>
      <t>2</t>
    </r>
  </si>
  <si>
    <t>Izolace kaučuková desky tl.25mm</t>
  </si>
  <si>
    <t>Montáž izolace</t>
  </si>
  <si>
    <t>Náplně:</t>
  </si>
  <si>
    <t>24951300-8</t>
  </si>
  <si>
    <t xml:space="preserve">Nemrznoucí směs ledové plochy </t>
  </si>
  <si>
    <r>
      <t>m</t>
    </r>
    <r>
      <rPr>
        <vertAlign val="superscript"/>
        <sz val="11"/>
        <rFont val="Calibri"/>
        <family val="2"/>
      </rPr>
      <t>3</t>
    </r>
  </si>
  <si>
    <t>Vodný roztok jednoduchých organických solí (mravenčanu draselného, vzorec HCOOK)</t>
  </si>
  <si>
    <t>Kapalina obsahuje vhodné inhibitory koroze, stabilizátory, barviva atd.</t>
  </si>
  <si>
    <t xml:space="preserve">Fyzikální vlastnosti při -12°C: </t>
  </si>
  <si>
    <t>Hustota: r=1160kg/m3</t>
  </si>
  <si>
    <t>Viskozita: n=2,85mm2s-1</t>
  </si>
  <si>
    <t xml:space="preserve">Nemrznoucí směs kondenzačního okruhu,ohřevu UT a TV </t>
  </si>
  <si>
    <t>Vodný roztok monoetylenglykol: 30% (vol.) MEG</t>
  </si>
  <si>
    <t>Směs obsahuje inhibitory koroze, stabilizátory, barviva atd.</t>
  </si>
  <si>
    <t>Doprava</t>
  </si>
  <si>
    <t>Ostatní:</t>
  </si>
  <si>
    <t>Stavební přípomoce</t>
  </si>
  <si>
    <t>Montážní materiál</t>
  </si>
  <si>
    <t>Doprava a zdvihání</t>
  </si>
  <si>
    <t>Provozní zkoušky zařízení</t>
  </si>
  <si>
    <t>Značení potrubních tras a armatur</t>
  </si>
  <si>
    <t>71320000-7</t>
  </si>
  <si>
    <t>Zhotovení projektové dokumentace skutečného provedení</t>
  </si>
  <si>
    <t>Předávací dokumentace ke kolaudaci stavby</t>
  </si>
  <si>
    <t>CELKEM</t>
  </si>
  <si>
    <t xml:space="preserve"> POLOŽKA</t>
  </si>
  <si>
    <t>POČET</t>
  </si>
  <si>
    <t>JED</t>
  </si>
  <si>
    <t xml:space="preserve"> POPIS</t>
  </si>
  <si>
    <t xml:space="preserve"> POZNÁMKA</t>
  </si>
  <si>
    <t>CENA</t>
  </si>
  <si>
    <t xml:space="preserve"> Rozvaděč DT1</t>
  </si>
  <si>
    <t xml:space="preserve"> Nástěnný oceloplechový rozvaděč včetně montážní desky, rozměr v:1200 x š:800 x hl:300mm, krytí IP54</t>
  </si>
  <si>
    <t>Schrack  WSM1208300</t>
  </si>
  <si>
    <t xml:space="preserve"> -A1.1</t>
  </si>
  <si>
    <t xml:space="preserve"> Simatic DP, IM151-8 PN/DP CPU pro ET200S; 128KB pracovní paměť, interní</t>
  </si>
  <si>
    <t>Siemens</t>
  </si>
  <si>
    <t xml:space="preserve"> rozhraní ETHERNET / PROFINET</t>
  </si>
  <si>
    <t>6ES7  151-8AB01-0AB0</t>
  </si>
  <si>
    <t xml:space="preserve"> Simatic S7, micro paměťová karta F.S7-300/C7/ET200, 3,3V NFLASH, 64Kbytes </t>
  </si>
  <si>
    <t>6ES7 953-8LF20-0AA0</t>
  </si>
  <si>
    <t xml:space="preserve"> -A1.2, -A1.9</t>
  </si>
  <si>
    <t xml:space="preserve"> Simatic DP, napájecí modul PM-E pro ET200S; 24VDC</t>
  </si>
  <si>
    <t>6ES7 138-4CA01-0AA0</t>
  </si>
  <si>
    <t xml:space="preserve"> Svorkovnice AUX1 šroubovací kontakty</t>
  </si>
  <si>
    <t>6ES7 193-4CC20-0AA0</t>
  </si>
  <si>
    <t xml:space="preserve"> -A1.3, -A1.4, -A1.5</t>
  </si>
  <si>
    <t xml:space="preserve"> Simatic DP, 4AI 4…20mA 2-vodič pro ET200S; 15mm šířka</t>
  </si>
  <si>
    <t>6ES7 134-4GD00-0AB0</t>
  </si>
  <si>
    <t xml:space="preserve"> -A1.6, -A1.7, -A1.8</t>
  </si>
  <si>
    <t xml:space="preserve"> Simatic DP, 8DI 24VDC pro ET200S; 15mm šířka </t>
  </si>
  <si>
    <t>6ES7 131-4BF00-0AA0</t>
  </si>
  <si>
    <t xml:space="preserve"> -A1.10, -A1.11, -A1.12</t>
  </si>
  <si>
    <t xml:space="preserve"> Simatic DP, 8DO 24VDC/0,5A pro ET200S; 15mm šířka</t>
  </si>
  <si>
    <t>6ES7 132-4BF00-0AA0</t>
  </si>
  <si>
    <t xml:space="preserve"> Svorkovnice AUX šroubovací kontakty</t>
  </si>
  <si>
    <t>6ES7 193-4CA40-0AA0</t>
  </si>
  <si>
    <t xml:space="preserve"> -A2.1</t>
  </si>
  <si>
    <t xml:space="preserve"> Operátorský panel 7"TFT COLOR, dotykový displej, rozhraní PROFINET, napájení 24VDC</t>
  </si>
  <si>
    <t>EATON XV-102-E8-70TWRC-10</t>
  </si>
  <si>
    <t xml:space="preserve"> FU1,2,3,4,5</t>
  </si>
  <si>
    <t xml:space="preserve"> Řadová pojistková svorka na DIN lištu, 24VDC/6,3A ,oranžová s LED</t>
  </si>
  <si>
    <t>VD Bečov n/T  RSP4-LED/24V</t>
  </si>
  <si>
    <t xml:space="preserve"> FU101-114, FU119-121</t>
  </si>
  <si>
    <t xml:space="preserve"> Řadová pojistková svorka na DIN lištu, 230VAC/6,3A ,šedá s LED</t>
  </si>
  <si>
    <t>VD Bečov n/T  RSP4-LED</t>
  </si>
  <si>
    <t xml:space="preserve"> Snímač teploty se stonkem a plastovou hlavicí s průchodkou NS 520, výstup 4…20mA / dvouvodič,</t>
  </si>
  <si>
    <t>Sensit</t>
  </si>
  <si>
    <t xml:space="preserve"> TE07, TE08, TE14</t>
  </si>
  <si>
    <t xml:space="preserve"> rozsah -30…+60°C, délka stonku 120mm,</t>
  </si>
  <si>
    <t>NS520 102 0A 01 00 0120</t>
  </si>
  <si>
    <t xml:space="preserve"> TE09, TE11</t>
  </si>
  <si>
    <t xml:space="preserve"> rozsah 0…+100°C, délka stonku 120mm,</t>
  </si>
  <si>
    <t>NS520 102 0A 03 00 0120</t>
  </si>
  <si>
    <t xml:space="preserve"> Jímka nerez JS 130, délka 100mm, závit G1/2"</t>
  </si>
  <si>
    <t>JS130 9001 01 0100 0100</t>
  </si>
  <si>
    <t xml:space="preserve"> TE10, TE12, TE13</t>
  </si>
  <si>
    <t xml:space="preserve"> rozsah 0…+100°C, délka stonku 240mm,</t>
  </si>
  <si>
    <t>NS520 102 0A 03 00 0240</t>
  </si>
  <si>
    <t xml:space="preserve"> Jímka nerez JS 130, délka 220mm, závit G1/2"</t>
  </si>
  <si>
    <t xml:space="preserve"> JS130 9001 01 0100 0220</t>
  </si>
  <si>
    <t xml:space="preserve"> TE15</t>
  </si>
  <si>
    <t xml:space="preserve"> Snímač teploty venkovní s plastovou hlavicí s průchodkou NS 510A, výstup 4…20mA / dvouvodič,</t>
  </si>
  <si>
    <t xml:space="preserve"> rozsah -30…+60°C</t>
  </si>
  <si>
    <t>NS510A 101 0A 01 00 0000A</t>
  </si>
  <si>
    <t xml:space="preserve"> LT31</t>
  </si>
  <si>
    <t xml:space="preserve"> Ponorná nerezová sonda k měření výšky hladiny 0…2500mm, LMK 382 566-2500-1-2-1-1-1-3-015-000</t>
  </si>
  <si>
    <t>BD Sensors</t>
  </si>
  <si>
    <t xml:space="preserve"> PE75</t>
  </si>
  <si>
    <t xml:space="preserve"> Snímač relativního tlaku DMP 331 110, rozsah 0…1,0MPa, výstup 4…20mA / dvouvodič,</t>
  </si>
  <si>
    <t xml:space="preserve"> přesnost 0,35%, s konektorem IP65, tlaková přípojka M20x1,5 (manometrová), těsnění Viton,</t>
  </si>
  <si>
    <t>DMP 331 110 1001 1 3 100 800 1 000</t>
  </si>
  <si>
    <t xml:space="preserve"> Zkušební ventil s maticí M20x1,5 , VS120 01 01 1 0</t>
  </si>
  <si>
    <t>JSP Nová Paka</t>
  </si>
  <si>
    <t xml:space="preserve"> IK1-10</t>
  </si>
  <si>
    <t xml:space="preserve"> Instalační krabice včetně pomocné svorkovnice 4x2,5mm2, IP54</t>
  </si>
  <si>
    <t xml:space="preserve"> 8K7, 10K0,1,2,3,4,5,6,7, 12K7</t>
  </si>
  <si>
    <t xml:space="preserve"> Pomocné relé, 2P/8A, cívka 24VDC, včetně patice se šrouby na lištu DIN a spony RT17017</t>
  </si>
  <si>
    <t>Schrack  RT424024 + YRT78626</t>
  </si>
  <si>
    <t xml:space="preserve"> 11K0,1,2,3,4,5,6,7</t>
  </si>
  <si>
    <t xml:space="preserve"> 6K7</t>
  </si>
  <si>
    <t xml:space="preserve"> Pomocné relé, 2P/8A, cívka 230VAC, včetně patice se šrouby na lištu DIN a spony RT17017</t>
  </si>
  <si>
    <t>Schrack  RT424730 + YRT78626</t>
  </si>
  <si>
    <t xml:space="preserve"> TA11</t>
  </si>
  <si>
    <t xml:space="preserve"> Regulátor teploty stonkový 70…140°C, typ spínače A, závit G3/4, 405 61134 6 0 5 3, jímka Ms mosaz</t>
  </si>
  <si>
    <t>ZPA Ekoreg</t>
  </si>
  <si>
    <t xml:space="preserve"> PS11</t>
  </si>
  <si>
    <t xml:space="preserve"> Regulátor tlaku vlnovcový 0,16…1,6MPa, typ spínače A, provozní připojení M12x1,5, 405 61214 6 0 43</t>
  </si>
  <si>
    <t xml:space="preserve"> LA32, LA33, LA34</t>
  </si>
  <si>
    <t xml:space="preserve"> Plovákový hladinový spínač, vodorovný, nylon, jazýčkové relé, 2m kabel</t>
  </si>
  <si>
    <t>Honeywell LRNH31S42</t>
  </si>
  <si>
    <t xml:space="preserve"> LA1</t>
  </si>
  <si>
    <t xml:space="preserve"> Snímač hladiny / zaplavení, výstup relé, napájení 24VDC</t>
  </si>
  <si>
    <t>Regmet  SZ4</t>
  </si>
  <si>
    <t xml:space="preserve"> SB1</t>
  </si>
  <si>
    <t xml:space="preserve"> Plastová osazená skříňka s krytem - žlutá, bezp.stop tlačítko červené s aretací průměr 30mm, 2R</t>
  </si>
  <si>
    <t>ABB  CEPY1-2001</t>
  </si>
  <si>
    <t xml:space="preserve"> FA110</t>
  </si>
  <si>
    <t xml:space="preserve"> Třípólový motorový spínač, 4,0-6,3A/400VAC</t>
  </si>
  <si>
    <t>Schrack  BE400309</t>
  </si>
  <si>
    <t xml:space="preserve"> FA111,112, FA120,121</t>
  </si>
  <si>
    <t xml:space="preserve"> Třípólový motorový spínač, 1,6-2,5A/400VAC</t>
  </si>
  <si>
    <t>Schrack  BE400307</t>
  </si>
  <si>
    <t xml:space="preserve"> FA113</t>
  </si>
  <si>
    <t xml:space="preserve"> Třípólový motorový spínač, 1,0-1,6A/400VAC</t>
  </si>
  <si>
    <t>Schrack  BE400306</t>
  </si>
  <si>
    <t xml:space="preserve"> Pomocný kontakt 2P</t>
  </si>
  <si>
    <t>Schrack  BD900022</t>
  </si>
  <si>
    <t xml:space="preserve"> KM110-113, KM119-121</t>
  </si>
  <si>
    <t xml:space="preserve"> Pomocný stykač 4kW / 1Z / 230VAC</t>
  </si>
  <si>
    <t>Schrack  LA301013</t>
  </si>
  <si>
    <t xml:space="preserve"> FA119</t>
  </si>
  <si>
    <t xml:space="preserve"> Jednopólový jistič 230VAC / 6A / charakteristika C na DIN lištu</t>
  </si>
  <si>
    <t>Schrack  BM017106</t>
  </si>
  <si>
    <t>Schrack  BD900006</t>
  </si>
  <si>
    <t xml:space="preserve"> FA114,115</t>
  </si>
  <si>
    <t xml:space="preserve"> Jednopólový jistič 230VAC / 16A / charakteristika B na DIN lištu</t>
  </si>
  <si>
    <t>Schrack  BM018116</t>
  </si>
  <si>
    <t xml:space="preserve"> FA1</t>
  </si>
  <si>
    <t xml:space="preserve"> Jednopólový jistič 230VAC / 10A / charakteristika C na DIN lištu</t>
  </si>
  <si>
    <t>Schrack  BM017110</t>
  </si>
  <si>
    <t xml:space="preserve"> FA2</t>
  </si>
  <si>
    <t xml:space="preserve"> Jednopólový jistič 230VAC / 6A / charakteristika B na DIN lištu</t>
  </si>
  <si>
    <t>Schrack  BM018106</t>
  </si>
  <si>
    <t xml:space="preserve"> FA3</t>
  </si>
  <si>
    <t xml:space="preserve"> Jednopólový jistič 230VAC / 4A / charakteristika D na DIN lištu</t>
  </si>
  <si>
    <t>Schrack  BM019104</t>
  </si>
  <si>
    <t xml:space="preserve"> XC1</t>
  </si>
  <si>
    <t xml:space="preserve"> Zásuvka 230VAC/TN-S ČSN na DIN lištu</t>
  </si>
  <si>
    <t>Schrack  BZ325001-A</t>
  </si>
  <si>
    <t xml:space="preserve"> QQ1</t>
  </si>
  <si>
    <t xml:space="preserve"> Hlavní vypínač, 4-děrové uchycení, třípólový, 32A/400VAC/12,5kW</t>
  </si>
  <si>
    <t>Schrack  IN8E2334</t>
  </si>
  <si>
    <t xml:space="preserve"> GS1</t>
  </si>
  <si>
    <t xml:space="preserve"> Jednofázový stejnosměrný zdroj 230VAC/24VDC/5A</t>
  </si>
  <si>
    <t>Schrack  LP702105I</t>
  </si>
  <si>
    <t xml:space="preserve"> XC01, 02</t>
  </si>
  <si>
    <t xml:space="preserve"> Zásuvka 16A / 230VAC TN-S, krytí IP44, pro instalaci na stěnu</t>
  </si>
  <si>
    <t xml:space="preserve"> SR1</t>
  </si>
  <si>
    <t>Schneider El. XAL D102</t>
  </si>
  <si>
    <t xml:space="preserve"> HL1</t>
  </si>
  <si>
    <t xml:space="preserve"> Indikační svítidlo do dveří rozvaděče, barva bílá, Ø22mm, LED 24VDC</t>
  </si>
  <si>
    <t>Schneider El. XB5AVB1</t>
  </si>
  <si>
    <t xml:space="preserve"> HL2</t>
  </si>
  <si>
    <t xml:space="preserve"> Indikační svítidlo do dveří rozvaděče, barva zelená, Ø22mm, LED 24VDC</t>
  </si>
  <si>
    <t>Schneider El. XB5AVB3</t>
  </si>
  <si>
    <t xml:space="preserve"> SA1</t>
  </si>
  <si>
    <t xml:space="preserve"> Otočný přepínač do dveří rozvaděče, barva černá, Ø22mm, 2-pevné polohy, 1Z</t>
  </si>
  <si>
    <t>Schneider El. XB5AD21</t>
  </si>
  <si>
    <t xml:space="preserve"> QA1</t>
  </si>
  <si>
    <t xml:space="preserve"> Kompaktní detektor plynu DEGA 05L na detekci chladiva HFO 1234, včetně optické a akustické signal.</t>
  </si>
  <si>
    <t>Dega  DEGA 05-2-AC-HFO-SL</t>
  </si>
  <si>
    <t xml:space="preserve"> QA1.1</t>
  </si>
  <si>
    <t xml:space="preserve"> Externí přídavný snímač DEGA NB</t>
  </si>
  <si>
    <t>Dega  DEGA NB HFO-SL II</t>
  </si>
  <si>
    <t xml:space="preserve"> FV1</t>
  </si>
  <si>
    <t xml:space="preserve"> Přepěťová ochrana s vf filtrem</t>
  </si>
  <si>
    <t>Saltek  DA-275 DF 10</t>
  </si>
  <si>
    <t xml:space="preserve"> X:3</t>
  </si>
  <si>
    <t xml:space="preserve"> X:2</t>
  </si>
  <si>
    <t xml:space="preserve"> X:1</t>
  </si>
  <si>
    <t xml:space="preserve"> PE, FG</t>
  </si>
  <si>
    <t xml:space="preserve"> Svorkovnice PE , 7 svorek do 16mm2</t>
  </si>
  <si>
    <t xml:space="preserve"> N, N1</t>
  </si>
  <si>
    <t xml:space="preserve"> Svorkovnice N , 7 svorek do 16mm2</t>
  </si>
  <si>
    <t>sad</t>
  </si>
  <si>
    <t xml:space="preserve"> Kabelové žlaby, DIN lišty, vývodky atd.</t>
  </si>
  <si>
    <t xml:space="preserve"> Operátorská stanice</t>
  </si>
  <si>
    <t xml:space="preserve"> Počítač AMD Quad Core A10-7800, RAM 8GB, AMD Radeon R7 340 2GB, HDD 1TB 7200 otáček, </t>
  </si>
  <si>
    <t xml:space="preserve"> USB 3.0, DVI/HDMI, USB klávesnice a myš, Windows 10 64bit, PC card PCI Express-Profinet IO zaříz.</t>
  </si>
  <si>
    <t xml:space="preserve"> Monitor LCD 24" </t>
  </si>
  <si>
    <t xml:space="preserve"> Rozvaděč RV1</t>
  </si>
  <si>
    <t xml:space="preserve"> Nástěnný oceloplechový rozvaděč včetně montážní desky, rozměr v:300 x š:250 x hl:210mm, krytí IP54</t>
  </si>
  <si>
    <t>Schrack  WSM3025210</t>
  </si>
  <si>
    <t xml:space="preserve"> FU101</t>
  </si>
  <si>
    <t xml:space="preserve"> KA101</t>
  </si>
  <si>
    <t xml:space="preserve"> FA101</t>
  </si>
  <si>
    <t xml:space="preserve"> KM101</t>
  </si>
  <si>
    <t xml:space="preserve"> TR101</t>
  </si>
  <si>
    <t xml:space="preserve"> Termistorové relé 1P, 5A/230VAC</t>
  </si>
  <si>
    <t>Schrack  UR5R1021</t>
  </si>
  <si>
    <t xml:space="preserve"> 1IK1</t>
  </si>
  <si>
    <t xml:space="preserve"> K1</t>
  </si>
  <si>
    <t>Belimo  LF230</t>
  </si>
  <si>
    <t xml:space="preserve"> F101</t>
  </si>
  <si>
    <t xml:space="preserve"> Pojistkový odpínač do 630A - velikost 3</t>
  </si>
  <si>
    <t>Schrack  SI336030</t>
  </si>
  <si>
    <t xml:space="preserve"> KABELY</t>
  </si>
  <si>
    <t xml:space="preserve"> JYTY 2x1</t>
  </si>
  <si>
    <t xml:space="preserve"> JYTY 4x1</t>
  </si>
  <si>
    <t xml:space="preserve"> JYTY 7x1</t>
  </si>
  <si>
    <t xml:space="preserve"> CYKY-J 3x1,5</t>
  </si>
  <si>
    <t xml:space="preserve"> CYKY-J 3x2,5</t>
  </si>
  <si>
    <t xml:space="preserve"> CYKY-J 5x1,5</t>
  </si>
  <si>
    <t xml:space="preserve"> CYKY-J 4x1,5</t>
  </si>
  <si>
    <t xml:space="preserve"> CYKY-J 5x4</t>
  </si>
  <si>
    <t xml:space="preserve"> 1-CYKY 4J3x120+70</t>
  </si>
  <si>
    <t xml:space="preserve"> KABELOVÉ TRASY</t>
  </si>
  <si>
    <t xml:space="preserve"> Drátěný žlab 60x60 pozinkovaný včetně příslušenství a nosných prvků</t>
  </si>
  <si>
    <t xml:space="preserve"> Drátěný žlab 60x100 pozinkovaný včetně příslušenství a nosných prvků</t>
  </si>
  <si>
    <t xml:space="preserve"> Drátěný žlab 60x150 pozinkovaný včetně příslušenství a nosných prvků</t>
  </si>
  <si>
    <t xml:space="preserve"> Pozinkovaná elektroinstalační trubka typizovaných rozměrů včetně příslušenství a nosných prvků</t>
  </si>
  <si>
    <t xml:space="preserve"> Elektroinstalační trubka (husí krk) typizovaných rozměrů</t>
  </si>
  <si>
    <t xml:space="preserve"> Kabelový žlab děrovaný  žárově zinkovaný, šíře 300mm, bočnice 60mm včetně nosného materiálu á1,5m</t>
  </si>
  <si>
    <t xml:space="preserve"> MONTÁŽNÍ A OSTATNÍ PRÁCE</t>
  </si>
  <si>
    <t xml:space="preserve"> Montáže</t>
  </si>
  <si>
    <t xml:space="preserve"> Požární přepážky</t>
  </si>
  <si>
    <t xml:space="preserve"> Aplikační SW, SW displeje, vizualizační SW na PC včetně licencí</t>
  </si>
  <si>
    <t xml:space="preserve"> Zkoušky, potřebná měření</t>
  </si>
  <si>
    <t xml:space="preserve"> Dokumentace skutečného stavu</t>
  </si>
  <si>
    <t xml:space="preserve"> Revize</t>
  </si>
  <si>
    <t xml:space="preserve"> Zaškolení obsluhy</t>
  </si>
  <si>
    <t xml:space="preserve"> Zkušební provoz</t>
  </si>
  <si>
    <t>0,87</t>
  </si>
  <si>
    <t>48</t>
  </si>
  <si>
    <t>1167,6</t>
  </si>
  <si>
    <t>67</t>
  </si>
  <si>
    <t>73</t>
  </si>
  <si>
    <t>SOUHRNNÝ LIST</t>
  </si>
  <si>
    <t>Část</t>
  </si>
  <si>
    <t>Cena bez DPH</t>
  </si>
  <si>
    <t>Sazba DPH</t>
  </si>
  <si>
    <t>DPH</t>
  </si>
  <si>
    <t>Cena vč. DPH</t>
  </si>
  <si>
    <t>Akce:</t>
  </si>
  <si>
    <t>Místo:</t>
  </si>
  <si>
    <t>Investor:</t>
  </si>
  <si>
    <t>Stavební část</t>
  </si>
  <si>
    <t>Technologie - vzduchotechnika</t>
  </si>
  <si>
    <t>Technologie - chlazení</t>
  </si>
  <si>
    <t>Technologie - MaR, elektro</t>
  </si>
  <si>
    <t>Mezisoučet</t>
  </si>
  <si>
    <t>VRN - zařízení staveniště</t>
  </si>
  <si>
    <t>VRN - ostatní</t>
  </si>
  <si>
    <t>Mantinely</t>
  </si>
  <si>
    <t xml:space="preserve">Technické  parametry </t>
  </si>
  <si>
    <t>Soupis dodávek a prací - specifikace materiálu</t>
  </si>
  <si>
    <t>MANTINEL - nový dle IIHF změna</t>
  </si>
  <si>
    <t>Zakázka:</t>
  </si>
  <si>
    <t>ZIMNÍ STADION Mariánské Lázně</t>
  </si>
  <si>
    <t>Místo stavby:</t>
  </si>
  <si>
    <t>Mariánské lázně</t>
  </si>
  <si>
    <t>Proj.</t>
  </si>
  <si>
    <t>Název, typ, parametry</t>
  </si>
  <si>
    <t>m.j.</t>
  </si>
  <si>
    <t>počet</t>
  </si>
  <si>
    <t>cena</t>
  </si>
  <si>
    <t>ozn.</t>
  </si>
  <si>
    <t>Stroje a zařízení</t>
  </si>
  <si>
    <t>1. 1.                Mantinel  pro  lední  hokej</t>
  </si>
  <si>
    <t>kpl.</t>
  </si>
  <si>
    <t xml:space="preserve">Ledová plocha                :   58 ,00  x   28 ,00    m  </t>
  </si>
  <si>
    <t xml:space="preserve">Rádius  oblouků             :   8 , 5      m                                                  </t>
  </si>
  <si>
    <r>
      <t xml:space="preserve">Vrátka  šíře  1000 mm </t>
    </r>
    <r>
      <rPr>
        <sz val="9"/>
        <rFont val="Times New Roman"/>
        <family val="1"/>
      </rPr>
      <t xml:space="preserve"> </t>
    </r>
    <r>
      <rPr>
        <sz val="10"/>
        <rFont val="Arial"/>
        <family val="0"/>
      </rPr>
      <t xml:space="preserve">   :     6     ks  </t>
    </r>
  </si>
  <si>
    <r>
      <t xml:space="preserve">Vrata  rolba  3000 mm 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0"/>
        <rFont val="Arial"/>
        <family val="0"/>
      </rPr>
      <t xml:space="preserve">  :     3     ks  </t>
    </r>
  </si>
  <si>
    <t>2. 1.                Nástavba  ochranných  bezpečnostních  skel</t>
  </si>
  <si>
    <r>
      <t xml:space="preserve">                              </t>
    </r>
    <r>
      <rPr>
        <sz val="10"/>
        <rFont val="Arial"/>
        <family val="2"/>
      </rPr>
      <t xml:space="preserve"> prostor  střídaček                                      bez  zasklení</t>
    </r>
  </si>
  <si>
    <t xml:space="preserve">Ochranná skla  -  prostor  za  brankami  +  oblouky  mantinelu </t>
  </si>
  <si>
    <t xml:space="preserve">tvrzená bezpečnostní skla  FLOAT (síla  skla  15 mm) </t>
  </si>
  <si>
    <t xml:space="preserve">Ochranná skla  -  dlouhé  rovné  strany  </t>
  </si>
  <si>
    <t>tvrzená bezpečnostní skla  FLOAT (síla  skla  12 mm)</t>
  </si>
  <si>
    <t xml:space="preserve">3. 1.                Krytí  reklam </t>
  </si>
  <si>
    <r>
      <t xml:space="preserve">Dodávka  a  montáž  průhledného  potahu   mantinelu  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 xml:space="preserve">na   bázi   polycarbonátu ,  zamezujícího    neustálým  opravám  reklamních  nápisů   </t>
    </r>
  </si>
  <si>
    <t xml:space="preserve">3. 2.                Ochranná  síť </t>
  </si>
  <si>
    <t xml:space="preserve">Materiál  strojně  síťovaný  Polyamid , barva   černá , velikost oka  40 x 40  mm  ,  síla šňůrky 2 , 3  mm ,  komplet  včt.   karabinek  ,  napínacích  šroubů ,   </t>
  </si>
  <si>
    <r>
      <t xml:space="preserve">Rozměr  sítě              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:                                        2  ks     -     36  x  3     m </t>
    </r>
  </si>
  <si>
    <t xml:space="preserve">3. 3.                Ohrazení  a  zasklení  střídaček  pro  hráče </t>
  </si>
  <si>
    <t>3. 4.                Ohrazení  a  zasklení  trestných  lavic  a  prostorů  pro  časoměřiče</t>
  </si>
  <si>
    <t xml:space="preserve">3. 5.                Zvýšené  podlahy  do  prostoru  střídaček ,  trestné  lavice  a  časomíry </t>
  </si>
  <si>
    <t>3. 6.                Lavice  pro  hráče</t>
  </si>
  <si>
    <t>Dodávka  a  montáž  lavic  pro  hráče</t>
  </si>
  <si>
    <r>
      <t xml:space="preserve">Délka  lavic    v  prostoru   střídaček                     </t>
    </r>
    <r>
      <rPr>
        <sz val="14"/>
        <rFont val="Times New Roman"/>
        <family val="1"/>
      </rPr>
      <t xml:space="preserve"> </t>
    </r>
    <r>
      <rPr>
        <sz val="10"/>
        <rFont val="Arial"/>
        <family val="0"/>
      </rPr>
      <t xml:space="preserve">   :                 2   x    12      m </t>
    </r>
  </si>
  <si>
    <r>
      <t xml:space="preserve">Délka  lavic    v  prostoru   tr. lavic  a  časomíry   </t>
    </r>
    <r>
      <rPr>
        <sz val="14"/>
        <rFont val="Times New Roman"/>
        <family val="1"/>
      </rPr>
      <t xml:space="preserve"> </t>
    </r>
    <r>
      <rPr>
        <sz val="10"/>
        <rFont val="Arial"/>
        <family val="0"/>
      </rPr>
      <t xml:space="preserve">     :                 3   x      3      m</t>
    </r>
  </si>
  <si>
    <t xml:space="preserve">3. 7.                Kabiny  pro  brankové  rozhodčí  </t>
  </si>
  <si>
    <t xml:space="preserve">Rozměr  kabiny       :                                                       900  x  900  x   2000   mm  </t>
  </si>
  <si>
    <t>Počet  kusů              :                                                      2</t>
  </si>
  <si>
    <t xml:space="preserve">3. 8.                Kotevní  prvky  pro  letní  sporty </t>
  </si>
  <si>
    <r>
      <t>S</t>
    </r>
    <r>
      <rPr>
        <sz val="11"/>
        <rFont val="Times New Roman"/>
        <family val="1"/>
      </rPr>
      <t>peciální masivní kotevní  prvky (vyrobené dle autorizovaného statického výpoč-   tu) ,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umožňující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montáž tenisových , nohejbalových , popř. volejbalových sloupků</t>
    </r>
  </si>
  <si>
    <t xml:space="preserve">Počet  kusů   :                                                                  4 hřiště </t>
  </si>
  <si>
    <t xml:space="preserve">3. 9.                Zakrytí  zadní  části  mantinelu  ,  střídaček  a  trestných   lavic  </t>
  </si>
  <si>
    <t xml:space="preserve">Dodávka  a  montáž  zakrytí  zadní  části  mantinelu  ,  střídaček  a  trestných  lavic  ( směrem  k divákům  )  ,  ocelová  konstrukce  mantinelu  je  zakryta  v celé  své  výšce  ,  zakrytí  je  kdykoliv demontovatelné.  </t>
  </si>
  <si>
    <t xml:space="preserve">3. 10.              Branky  pro  lední  hokej   </t>
  </si>
  <si>
    <t>Dodávka  branek  ,  sítí   a  chráničů   pro   lední  hokej  ,  typ  schválený  IIHF</t>
  </si>
  <si>
    <t>Počet  kusů              :                                                         2</t>
  </si>
  <si>
    <t>není řešeno</t>
  </si>
  <si>
    <r>
      <t xml:space="preserve">Výška  hrazení </t>
    </r>
    <r>
      <rPr>
        <sz val="9"/>
        <rFont val="Times New Roman"/>
        <family val="1"/>
      </rPr>
      <t xml:space="preserve">  </t>
    </r>
    <r>
      <rPr>
        <sz val="10"/>
        <rFont val="Arial"/>
        <family val="0"/>
      </rPr>
      <t xml:space="preserve">            :   1100  mm </t>
    </r>
  </si>
  <si>
    <t>délka 158 m</t>
  </si>
  <si>
    <t>Výška  zasklení    :   prostor  za  brankami  včt.  oblouků             2400  mm</t>
  </si>
  <si>
    <t xml:space="preserve">Dodávka  a  montáž  mantinelu  pro  lední  hokej  splňujícího  předpisy IIHF  2018,  ČSLH  a   SZLH .  Mantinel  je  osazen  přímo  na  rovné  chlazené  desce  a  je kdykoliv  demontovatelný  .    </t>
  </si>
  <si>
    <r>
      <t>Dodávka  a  montáž  nástavby  ochranných  skel    pro  lední  hokej  splňující  předpisy IIHF 2018 ,  ČSLH  a   SZLH  .  Nástavba  skel  je  osazena  na  výše  specifikovaném  mantinelu  a  je  kdykoliv  demontovatelná  .</t>
    </r>
    <r>
      <rPr>
        <sz val="10"/>
        <rFont val="Arial"/>
        <family val="2"/>
      </rPr>
      <t>Ochranné , bezpečnostní , sklo  je   v provedení CANADA  (bez nosných  ocelových sloupků  skel  , sklo  je   fixováno   pouze   v   mantinelu )</t>
    </r>
  </si>
  <si>
    <r>
      <t xml:space="preserve">                               </t>
    </r>
    <r>
      <rPr>
        <sz val="10"/>
        <rFont val="Arial"/>
        <family val="2"/>
      </rPr>
      <t>dlouhé  rovné  části</t>
    </r>
    <r>
      <rPr>
        <b/>
        <sz val="10"/>
        <rFont val="Arial"/>
        <family val="2"/>
      </rPr>
      <t xml:space="preserve">                                 </t>
    </r>
    <r>
      <rPr>
        <b/>
        <i/>
        <sz val="10"/>
        <rFont val="Arial"/>
        <family val="2"/>
      </rPr>
      <t xml:space="preserve">     1</t>
    </r>
    <r>
      <rPr>
        <sz val="10"/>
        <rFont val="Arial"/>
        <family val="2"/>
      </rPr>
      <t>800  mm</t>
    </r>
  </si>
  <si>
    <t>minimální založení skla v mantinelu 150 mm</t>
  </si>
  <si>
    <t>158 m</t>
  </si>
  <si>
    <t>Dodávka  a  montáž  o hrazení  a  zasklení  střídaček  pro  hráče  splňujícího  předpisy IIHF  ,  ČSLH  a   SZLH  .</t>
  </si>
  <si>
    <t>Dodávka  a  montáž  ohrazení  a  zasklení  trestných  lavic  a  prostorů  pro  časoměřiče  splňujícího  předpisy IIHF  ,  ČSLH  a   SZLH  .</t>
  </si>
  <si>
    <t xml:space="preserve">KÓD </t>
  </si>
  <si>
    <t>31214500-4</t>
  </si>
  <si>
    <t>30211500-6</t>
  </si>
  <si>
    <t>31682230-1</t>
  </si>
  <si>
    <t>31211320-7</t>
  </si>
  <si>
    <t>38412000-6</t>
  </si>
  <si>
    <t>31213300-5</t>
  </si>
  <si>
    <t>31221200-3</t>
  </si>
  <si>
    <t>31214160-8</t>
  </si>
  <si>
    <t>38422000-9</t>
  </si>
  <si>
    <t>31214130-9</t>
  </si>
  <si>
    <t>31211310-4</t>
  </si>
  <si>
    <t>31221100-2</t>
  </si>
  <si>
    <t>31224100-3</t>
  </si>
  <si>
    <t>31212000-5</t>
  </si>
  <si>
    <t>31156000-4</t>
  </si>
  <si>
    <t>31131100-4</t>
  </si>
  <si>
    <r>
      <t xml:space="preserve"> Kompletní plastová šedá skříňka s 1 ovladačem </t>
    </r>
    <r>
      <rPr>
        <sz val="8"/>
        <rFont val="Calibri"/>
        <family val="2"/>
      </rPr>
      <t>Ø</t>
    </r>
    <r>
      <rPr>
        <sz val="8"/>
        <rFont val="Arial"/>
        <family val="2"/>
      </rPr>
      <t>22mm, IP65</t>
    </r>
  </si>
  <si>
    <t>31518000-0</t>
  </si>
  <si>
    <t>38431100-6</t>
  </si>
  <si>
    <t>31217000-0</t>
  </si>
  <si>
    <t>32541000-7</t>
  </si>
  <si>
    <r>
      <t xml:space="preserve"> Svorka do 4mm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včetně popisu, přepážek a zakončení</t>
    </r>
  </si>
  <si>
    <r>
      <t xml:space="preserve"> Svorka do 6mm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včetně popisu, přepážek a zakončení</t>
    </r>
  </si>
  <si>
    <r>
      <t xml:space="preserve"> Svorka do 2,5mm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včetně popisu, přepážek a zakončení</t>
    </r>
  </si>
  <si>
    <r>
      <t xml:space="preserve"> Dvoupatrová svorka do 2,5mm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včetně popisu, přepážek a zakončení</t>
    </r>
  </si>
  <si>
    <t>30213300-8</t>
  </si>
  <si>
    <t>30231310-3</t>
  </si>
  <si>
    <t>31221000-1</t>
  </si>
  <si>
    <r>
      <t xml:space="preserve"> Servopohon s havarijní funkcí 4Nm, 230VAC, pro klapky do 0,8m</t>
    </r>
    <r>
      <rPr>
        <vertAlign val="superscript"/>
        <sz val="8"/>
        <rFont val="Arial"/>
        <family val="2"/>
      </rPr>
      <t>2</t>
    </r>
  </si>
  <si>
    <t xml:space="preserve"> Doplnění elektro</t>
  </si>
  <si>
    <t>31211340-3</t>
  </si>
  <si>
    <t>31211300-1</t>
  </si>
  <si>
    <t xml:space="preserve"> Nožové pojistky 400AgG velikost 3</t>
  </si>
  <si>
    <t>Schrack  ISP03400</t>
  </si>
  <si>
    <t xml:space="preserve"> F102, 103</t>
  </si>
  <si>
    <t xml:space="preserve"> Třípólový pojistkový odpínač do 32A pro válcové pojistky 10x38</t>
  </si>
  <si>
    <t>Schrack  IS506103</t>
  </si>
  <si>
    <t xml:space="preserve"> Válcové pojistky 10AgG velikost 10x38</t>
  </si>
  <si>
    <t>Schrack  ISZ10010</t>
  </si>
  <si>
    <t xml:space="preserve"> Válcové pojistky 25AgG velikost 10x38</t>
  </si>
  <si>
    <t>Schrack  ISZ10025</t>
  </si>
  <si>
    <t>31321600-8</t>
  </si>
  <si>
    <t>31321210-7</t>
  </si>
  <si>
    <t>32572000-3</t>
  </si>
  <si>
    <t xml:space="preserve"> Kabel PROFINET standard FC (Fast Connect)</t>
  </si>
  <si>
    <t>Faxon 6XV1840-2AU10</t>
  </si>
  <si>
    <t>44115100-0</t>
  </si>
  <si>
    <t>44141100-1</t>
  </si>
  <si>
    <t>45310000-3</t>
  </si>
  <si>
    <t>35111500-0</t>
  </si>
  <si>
    <t>72212630-4</t>
  </si>
  <si>
    <t>71700000-5</t>
  </si>
  <si>
    <t>73430000-5</t>
  </si>
  <si>
    <t>80531000-5</t>
  </si>
  <si>
    <t>79900000-3</t>
  </si>
  <si>
    <r>
      <t xml:space="preserve"> </t>
    </r>
    <r>
      <rPr>
        <b/>
        <sz val="10"/>
        <rFont val="Arial"/>
        <family val="2"/>
      </rPr>
      <t>Cena celkem</t>
    </r>
    <r>
      <rPr>
        <sz val="10"/>
        <rFont val="Arial"/>
        <family val="2"/>
      </rPr>
      <t xml:space="preserve"> bez DPH</t>
    </r>
  </si>
  <si>
    <t>767651220R00</t>
  </si>
  <si>
    <t>Montáž vrat otočných do ocel.zárubně, pl.do 9 m2</t>
  </si>
  <si>
    <t>962042321R00</t>
  </si>
  <si>
    <t>Bourání zdiva nadzákladového z betonu prostého</t>
  </si>
  <si>
    <t>2*0,4*4*3,6</t>
  </si>
  <si>
    <t>968072559R00</t>
  </si>
  <si>
    <t>Vybourání kovových vrat plochy nad 5 m2</t>
  </si>
  <si>
    <t>2,93*2,84</t>
  </si>
  <si>
    <t>974049187R00</t>
  </si>
  <si>
    <t>Vysekání rýh v betonových zdech 30x30 cm</t>
  </si>
  <si>
    <t>Demontáž stávajících mantinelů včetně likvidace suti</t>
  </si>
  <si>
    <t>601,82</t>
  </si>
  <si>
    <t>601,82*24</t>
  </si>
  <si>
    <t>75</t>
  </si>
  <si>
    <t>- původní vrata</t>
  </si>
  <si>
    <t>VRN - dokumentace skutečného stavu</t>
  </si>
  <si>
    <t>Ekologická likvidace stávající náplně chladiva NH3</t>
  </si>
  <si>
    <t>Ekologická likvidace stávající náplně oleje</t>
  </si>
  <si>
    <t>l</t>
  </si>
  <si>
    <t xml:space="preserve">Likvidace stávajících základů </t>
  </si>
  <si>
    <t xml:space="preserve">Oprava podlahy pod novou chladící jednotku </t>
  </si>
  <si>
    <t xml:space="preserve">Demontáž stávajících technologických celků strojovny chlazení </t>
  </si>
  <si>
    <t>tzn. kompresorů, potrubí, izolací, nádob, elektroinstalace</t>
  </si>
  <si>
    <t>a pomocných konstrukcí</t>
  </si>
  <si>
    <t>max. Ø100</t>
  </si>
  <si>
    <t xml:space="preserve">Průraz včetně následného zapravení s požární ucpávkou </t>
  </si>
  <si>
    <t>Průraz včetně následného zapravení  Ø150</t>
  </si>
  <si>
    <t>76</t>
  </si>
  <si>
    <t>77</t>
  </si>
  <si>
    <t>78</t>
  </si>
  <si>
    <t>79</t>
  </si>
  <si>
    <t>80</t>
  </si>
  <si>
    <t>81</t>
  </si>
  <si>
    <t>82</t>
  </si>
  <si>
    <t>970241150R00</t>
  </si>
  <si>
    <t>Řezání prostého betonu hl. řezu 150 mm</t>
  </si>
  <si>
    <t>979082111R00</t>
  </si>
  <si>
    <t>Vnitrostaveništní doprava suti do 10 m</t>
  </si>
  <si>
    <t>979082121R00</t>
  </si>
  <si>
    <t>Příplatek k vnitrost. dopravě suti za dalších 5 m</t>
  </si>
  <si>
    <t>84</t>
  </si>
  <si>
    <t>83</t>
  </si>
  <si>
    <t>2*8,6</t>
  </si>
  <si>
    <t>139601103R00</t>
  </si>
  <si>
    <t>Ruční výkop jam, rýh a šachet v hornině tř. 4</t>
  </si>
  <si>
    <t>174101102R00</t>
  </si>
  <si>
    <t>Zásyp ruční se zhutněním</t>
  </si>
  <si>
    <t>58153305</t>
  </si>
  <si>
    <t>Písek technický tříděný kaznějovský</t>
  </si>
  <si>
    <t>85</t>
  </si>
  <si>
    <t>86</t>
  </si>
  <si>
    <t>87</t>
  </si>
  <si>
    <t>88</t>
  </si>
  <si>
    <t>8,6*0,75*0,15</t>
  </si>
  <si>
    <t>2,13*19</t>
  </si>
  <si>
    <t>2,13*24</t>
  </si>
  <si>
    <t>8,6*0,75*1,15</t>
  </si>
  <si>
    <t>8,6*0,75*0,25</t>
  </si>
  <si>
    <t>Propojení nové šachty se stávajícím kanálem</t>
  </si>
  <si>
    <t>89</t>
  </si>
  <si>
    <t>Přidružené práce ke zhotovení vjezdu</t>
  </si>
  <si>
    <t>90</t>
  </si>
  <si>
    <t>Vyhotovení prováděcí projektové dokumentace</t>
  </si>
  <si>
    <t>Zhotovení SDK dělící stěny, osazení dveřního křídla včetně zárubně, demontáž podlahy a pokládka nové, úprava rozvodů (elektro, topení apod.), malby a nátěry, začištění omítek a další práce dle výsledků prohlídky na stavbě a dle výrobní prováděcí projektové dokumentace</t>
  </si>
  <si>
    <t>Vyhotovení výrobní projektové dokumentace</t>
  </si>
  <si>
    <t xml:space="preserve">Zhotovení dělící stěny vč. povrchové úpravy, osazení dveřního křídla včetně zárubně, demontáž podlahy a pokládka nové, úprava rozvodů (elektro, topení apod.), malby a nátěry, začištění omítek a další práce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</si>
</sst>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\ &quot;Kč&quot;"/>
    <numFmt numFmtId="167" formatCode="#,##0\ &quot;Kč&quot;"/>
    <numFmt numFmtId="168" formatCode="#,##0.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.0"/>
  </numFmts>
  <fonts count="10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61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30"/>
      <name val="Calibri"/>
      <family val="2"/>
    </font>
    <font>
      <i/>
      <sz val="11"/>
      <color indexed="30"/>
      <name val="Calibri"/>
      <family val="2"/>
    </font>
    <font>
      <i/>
      <vertAlign val="superscript"/>
      <sz val="11"/>
      <color indexed="30"/>
      <name val="Calibri"/>
      <family val="2"/>
    </font>
    <font>
      <i/>
      <vertAlign val="subscript"/>
      <sz val="11"/>
      <color indexed="30"/>
      <name val="Calibri"/>
      <family val="2"/>
    </font>
    <font>
      <vertAlign val="superscript"/>
      <sz val="11"/>
      <name val="Calibri"/>
      <family val="2"/>
    </font>
    <font>
      <sz val="11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8"/>
      <color indexed="12"/>
      <name val="Arial CE"/>
      <family val="2"/>
    </font>
    <font>
      <b/>
      <sz val="10"/>
      <color indexed="10"/>
      <name val="Arial CE"/>
      <family val="2"/>
    </font>
    <font>
      <b/>
      <u val="single"/>
      <sz val="14"/>
      <name val="Arial"/>
      <family val="2"/>
    </font>
    <font>
      <b/>
      <sz val="10"/>
      <color indexed="8"/>
      <name val="Arial CE"/>
      <family val="2"/>
    </font>
    <font>
      <b/>
      <sz val="12"/>
      <color indexed="12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"/>
      <family val="2"/>
    </font>
    <font>
      <sz val="10"/>
      <color indexed="4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color rgb="FF0070C0"/>
      <name val="Calibri"/>
      <family val="2"/>
    </font>
    <font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indexed="8"/>
      </left>
      <right/>
      <top style="thick">
        <color indexed="8"/>
      </top>
      <bottom>
        <color indexed="63"/>
      </bottom>
    </border>
    <border>
      <left>
        <color indexed="63"/>
      </left>
      <right/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ck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indexed="8"/>
      </right>
      <top/>
      <bottom style="thin"/>
    </border>
    <border>
      <left style="thick">
        <color indexed="8"/>
      </left>
      <right style="thin"/>
      <top/>
      <bottom/>
    </border>
    <border>
      <left style="thick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ck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ck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/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/>
      <top style="medium">
        <color indexed="8"/>
      </top>
      <bottom style="thick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ck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ck">
        <color indexed="8"/>
      </right>
      <top style="hair"/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hair">
        <color indexed="8"/>
      </bottom>
    </border>
    <border>
      <left/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77" fillId="0" borderId="0" applyNumberFormat="0" applyFill="0" applyBorder="0" applyAlignment="0" applyProtection="0"/>
    <xf numFmtId="0" fontId="78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697"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right" vertical="center"/>
      <protection/>
    </xf>
    <xf numFmtId="0" fontId="92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" fontId="9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4" fontId="0" fillId="0" borderId="0" xfId="0" applyNumberFormat="1" applyAlignment="1">
      <alignment/>
    </xf>
    <xf numFmtId="1" fontId="94" fillId="0" borderId="0" xfId="0" applyNumberFormat="1" applyFont="1" applyAlignment="1">
      <alignment/>
    </xf>
    <xf numFmtId="0" fontId="0" fillId="0" borderId="0" xfId="0" applyFont="1" applyAlignment="1">
      <alignment/>
    </xf>
    <xf numFmtId="1" fontId="95" fillId="0" borderId="0" xfId="0" applyNumberFormat="1" applyFont="1" applyAlignment="1">
      <alignment/>
    </xf>
    <xf numFmtId="1" fontId="0" fillId="0" borderId="0" xfId="0" applyNumberFormat="1" applyAlignment="1">
      <alignment/>
    </xf>
    <xf numFmtId="44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44" fontId="0" fillId="0" borderId="10" xfId="0" applyNumberFormat="1" applyFill="1" applyBorder="1" applyAlignment="1">
      <alignment horizontal="right" vertical="center"/>
    </xf>
    <xf numFmtId="166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44" fontId="0" fillId="0" borderId="12" xfId="0" applyNumberFormat="1" applyFill="1" applyBorder="1" applyAlignment="1">
      <alignment/>
    </xf>
    <xf numFmtId="44" fontId="0" fillId="0" borderId="12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4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 horizontal="right" vertical="center"/>
    </xf>
    <xf numFmtId="1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4" fontId="0" fillId="0" borderId="0" xfId="0" applyNumberFormat="1" applyFill="1" applyAlignment="1">
      <alignment/>
    </xf>
    <xf numFmtId="49" fontId="0" fillId="0" borderId="10" xfId="0" applyNumberFormat="1" applyBorder="1" applyAlignment="1">
      <alignment horizontal="center"/>
    </xf>
    <xf numFmtId="4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4" fontId="76" fillId="0" borderId="1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6" fillId="0" borderId="0" xfId="0" applyFont="1" applyAlignment="1">
      <alignment vertic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43" fillId="0" borderId="16" xfId="0" applyFont="1" applyBorder="1" applyAlignment="1">
      <alignment horizontal="center"/>
    </xf>
    <xf numFmtId="49" fontId="43" fillId="0" borderId="17" xfId="0" applyNumberFormat="1" applyFont="1" applyBorder="1" applyAlignment="1">
      <alignment horizontal="center"/>
    </xf>
    <xf numFmtId="0" fontId="63" fillId="0" borderId="18" xfId="0" applyFont="1" applyBorder="1" applyAlignment="1">
      <alignment horizontal="center" vertical="top"/>
    </xf>
    <xf numFmtId="49" fontId="63" fillId="0" borderId="19" xfId="0" applyNumberFormat="1" applyFont="1" applyBorder="1" applyAlignment="1">
      <alignment horizontal="center" vertical="top"/>
    </xf>
    <xf numFmtId="0" fontId="63" fillId="0" borderId="20" xfId="0" applyFont="1" applyBorder="1" applyAlignment="1">
      <alignment vertical="top"/>
    </xf>
    <xf numFmtId="0" fontId="63" fillId="0" borderId="20" xfId="0" applyFont="1" applyBorder="1" applyAlignment="1">
      <alignment horizontal="center" vertical="top"/>
    </xf>
    <xf numFmtId="0" fontId="63" fillId="0" borderId="20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left" vertical="top" wrapText="1"/>
    </xf>
    <xf numFmtId="0" fontId="63" fillId="0" borderId="22" xfId="0" applyFont="1" applyBorder="1" applyAlignment="1">
      <alignment horizontal="center"/>
    </xf>
    <xf numFmtId="49" fontId="63" fillId="0" borderId="23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justify" vertical="center"/>
    </xf>
    <xf numFmtId="0" fontId="0" fillId="0" borderId="26" xfId="0" applyFont="1" applyFill="1" applyBorder="1" applyAlignment="1">
      <alignment horizontal="center" vertical="center"/>
    </xf>
    <xf numFmtId="42" fontId="0" fillId="0" borderId="26" xfId="0" applyNumberFormat="1" applyFont="1" applyFill="1" applyBorder="1" applyAlignment="1">
      <alignment horizontal="center" vertical="center"/>
    </xf>
    <xf numFmtId="42" fontId="41" fillId="0" borderId="27" xfId="0" applyNumberFormat="1" applyFont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2" fontId="0" fillId="0" borderId="38" xfId="0" applyNumberFormat="1" applyFont="1" applyBorder="1" applyAlignment="1">
      <alignment horizontal="center" vertical="center"/>
    </xf>
    <xf numFmtId="42" fontId="41" fillId="0" borderId="39" xfId="0" applyNumberFormat="1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center" vertical="center"/>
    </xf>
    <xf numFmtId="42" fontId="0" fillId="0" borderId="43" xfId="0" applyNumberFormat="1" applyFont="1" applyFill="1" applyBorder="1" applyAlignment="1">
      <alignment horizontal="center"/>
    </xf>
    <xf numFmtId="42" fontId="41" fillId="0" borderId="44" xfId="0" applyNumberFormat="1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 horizontal="center" vertical="center"/>
    </xf>
    <xf numFmtId="42" fontId="0" fillId="0" borderId="46" xfId="0" applyNumberFormat="1" applyFont="1" applyFill="1" applyBorder="1" applyAlignment="1">
      <alignment horizontal="center"/>
    </xf>
    <xf numFmtId="42" fontId="41" fillId="0" borderId="47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left" wrapText="1"/>
    </xf>
    <xf numFmtId="0" fontId="0" fillId="0" borderId="50" xfId="0" applyFont="1" applyFill="1" applyBorder="1" applyAlignment="1">
      <alignment horizontal="center" vertical="center"/>
    </xf>
    <xf numFmtId="42" fontId="0" fillId="0" borderId="50" xfId="0" applyNumberFormat="1" applyFont="1" applyFill="1" applyBorder="1" applyAlignment="1">
      <alignment horizontal="center"/>
    </xf>
    <xf numFmtId="42" fontId="41" fillId="0" borderId="51" xfId="0" applyNumberFormat="1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justify" vertical="top"/>
    </xf>
    <xf numFmtId="0" fontId="0" fillId="0" borderId="54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2" fontId="0" fillId="0" borderId="54" xfId="0" applyNumberFormat="1" applyFont="1" applyBorder="1" applyAlignment="1">
      <alignment horizontal="center" vertical="center"/>
    </xf>
    <xf numFmtId="42" fontId="41" fillId="0" borderId="55" xfId="0" applyNumberFormat="1" applyFont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2" fontId="0" fillId="0" borderId="10" xfId="0" applyNumberFormat="1" applyFont="1" applyBorder="1" applyAlignment="1">
      <alignment horizontal="center" vertical="center"/>
    </xf>
    <xf numFmtId="42" fontId="41" fillId="0" borderId="59" xfId="0" applyNumberFormat="1" applyFont="1" applyBorder="1" applyAlignment="1">
      <alignment horizontal="left" vertical="center" wrapText="1"/>
    </xf>
    <xf numFmtId="0" fontId="0" fillId="0" borderId="60" xfId="0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42" fontId="0" fillId="0" borderId="62" xfId="0" applyNumberFormat="1" applyFont="1" applyBorder="1" applyAlignment="1">
      <alignment horizontal="center" vertical="center"/>
    </xf>
    <xf numFmtId="42" fontId="41" fillId="0" borderId="6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2" fontId="0" fillId="0" borderId="66" xfId="0" applyNumberFormat="1" applyFont="1" applyBorder="1" applyAlignment="1">
      <alignment horizontal="center" vertical="center"/>
    </xf>
    <xf numFmtId="42" fontId="41" fillId="0" borderId="67" xfId="0" applyNumberFormat="1" applyFont="1" applyBorder="1" applyAlignment="1">
      <alignment horizontal="left" vertical="center" wrapText="1"/>
    </xf>
    <xf numFmtId="0" fontId="8" fillId="0" borderId="66" xfId="0" applyFont="1" applyBorder="1" applyAlignment="1">
      <alignment wrapText="1"/>
    </xf>
    <xf numFmtId="0" fontId="0" fillId="0" borderId="66" xfId="0" applyFont="1" applyBorder="1" applyAlignment="1">
      <alignment horizontal="center"/>
    </xf>
    <xf numFmtId="42" fontId="0" fillId="0" borderId="66" xfId="0" applyNumberFormat="1" applyFont="1" applyBorder="1" applyAlignment="1">
      <alignment horizontal="center"/>
    </xf>
    <xf numFmtId="0" fontId="0" fillId="0" borderId="66" xfId="0" applyFont="1" applyFill="1" applyBorder="1" applyAlignment="1">
      <alignment horizontal="justify" vertical="top" wrapText="1"/>
    </xf>
    <xf numFmtId="42" fontId="0" fillId="0" borderId="66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6" xfId="0" applyFont="1" applyFill="1" applyBorder="1" applyAlignment="1">
      <alignment wrapText="1"/>
    </xf>
    <xf numFmtId="0" fontId="0" fillId="0" borderId="66" xfId="0" applyFont="1" applyFill="1" applyBorder="1" applyAlignment="1">
      <alignment horizontal="center"/>
    </xf>
    <xf numFmtId="42" fontId="0" fillId="0" borderId="66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wrapText="1"/>
    </xf>
    <xf numFmtId="0" fontId="0" fillId="0" borderId="64" xfId="0" applyFont="1" applyFill="1" applyBorder="1" applyAlignment="1">
      <alignment horizontal="center"/>
    </xf>
    <xf numFmtId="49" fontId="0" fillId="0" borderId="65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vertical="top" wrapText="1"/>
    </xf>
    <xf numFmtId="0" fontId="8" fillId="0" borderId="64" xfId="0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49" fontId="8" fillId="0" borderId="65" xfId="0" applyNumberFormat="1" applyFont="1" applyBorder="1" applyAlignment="1">
      <alignment horizontal="center"/>
    </xf>
    <xf numFmtId="0" fontId="8" fillId="0" borderId="66" xfId="0" applyFont="1" applyFill="1" applyBorder="1" applyAlignment="1">
      <alignment/>
    </xf>
    <xf numFmtId="0" fontId="8" fillId="0" borderId="66" xfId="0" applyFont="1" applyFill="1" applyBorder="1" applyAlignment="1">
      <alignment horizontal="center" vertical="center"/>
    </xf>
    <xf numFmtId="42" fontId="0" fillId="0" borderId="66" xfId="0" applyNumberFormat="1" applyFont="1" applyBorder="1" applyAlignment="1">
      <alignment horizontal="left"/>
    </xf>
    <xf numFmtId="0" fontId="0" fillId="0" borderId="64" xfId="0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justify" vertical="top" wrapText="1"/>
    </xf>
    <xf numFmtId="0" fontId="8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42" fontId="0" fillId="0" borderId="26" xfId="0" applyNumberFormat="1" applyFont="1" applyBorder="1" applyAlignment="1">
      <alignment horizontal="center"/>
    </xf>
    <xf numFmtId="42" fontId="0" fillId="0" borderId="27" xfId="0" applyNumberFormat="1" applyFont="1" applyBorder="1" applyAlignment="1">
      <alignment horizontal="left"/>
    </xf>
    <xf numFmtId="0" fontId="87" fillId="0" borderId="0" xfId="0" applyFont="1" applyAlignment="1">
      <alignment/>
    </xf>
    <xf numFmtId="0" fontId="0" fillId="0" borderId="66" xfId="0" applyFont="1" applyFill="1" applyBorder="1" applyAlignment="1">
      <alignment/>
    </xf>
    <xf numFmtId="42" fontId="0" fillId="0" borderId="67" xfId="0" applyNumberFormat="1" applyFont="1" applyBorder="1" applyAlignment="1">
      <alignment horizontal="left"/>
    </xf>
    <xf numFmtId="0" fontId="87" fillId="0" borderId="0" xfId="0" applyFont="1" applyFill="1" applyAlignment="1">
      <alignment/>
    </xf>
    <xf numFmtId="0" fontId="8" fillId="0" borderId="69" xfId="0" applyFont="1" applyBorder="1" applyAlignment="1">
      <alignment horizontal="center"/>
    </xf>
    <xf numFmtId="49" fontId="8" fillId="0" borderId="70" xfId="0" applyNumberFormat="1" applyFont="1" applyBorder="1" applyAlignment="1">
      <alignment horizontal="center"/>
    </xf>
    <xf numFmtId="0" fontId="8" fillId="0" borderId="71" xfId="0" applyFont="1" applyFill="1" applyBorder="1" applyAlignment="1">
      <alignment/>
    </xf>
    <xf numFmtId="0" fontId="8" fillId="0" borderId="71" xfId="0" applyFont="1" applyFill="1" applyBorder="1" applyAlignment="1">
      <alignment horizontal="center" vertical="center"/>
    </xf>
    <xf numFmtId="42" fontId="0" fillId="0" borderId="71" xfId="0" applyNumberFormat="1" applyFont="1" applyBorder="1" applyAlignment="1">
      <alignment horizontal="left"/>
    </xf>
    <xf numFmtId="42" fontId="0" fillId="0" borderId="72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49" fontId="8" fillId="0" borderId="65" xfId="0" applyNumberFormat="1" applyFont="1" applyFill="1" applyBorder="1" applyAlignment="1">
      <alignment horizontal="center"/>
    </xf>
    <xf numFmtId="0" fontId="8" fillId="0" borderId="66" xfId="0" applyFont="1" applyBorder="1" applyAlignment="1">
      <alignment/>
    </xf>
    <xf numFmtId="0" fontId="8" fillId="0" borderId="66" xfId="0" applyFont="1" applyFill="1" applyBorder="1" applyAlignment="1">
      <alignment horizontal="center"/>
    </xf>
    <xf numFmtId="0" fontId="8" fillId="0" borderId="66" xfId="0" applyFont="1" applyBorder="1" applyAlignment="1">
      <alignment horizontal="center"/>
    </xf>
    <xf numFmtId="42" fontId="0" fillId="0" borderId="67" xfId="0" applyNumberFormat="1" applyFont="1" applyBorder="1" applyAlignment="1">
      <alignment/>
    </xf>
    <xf numFmtId="49" fontId="8" fillId="0" borderId="68" xfId="0" applyNumberFormat="1" applyFont="1" applyFill="1" applyBorder="1" applyAlignment="1">
      <alignment horizontal="center"/>
    </xf>
    <xf numFmtId="0" fontId="87" fillId="0" borderId="64" xfId="0" applyFont="1" applyFill="1" applyBorder="1" applyAlignment="1">
      <alignment horizontal="center"/>
    </xf>
    <xf numFmtId="49" fontId="87" fillId="0" borderId="68" xfId="0" applyNumberFormat="1" applyFont="1" applyFill="1" applyBorder="1" applyAlignment="1">
      <alignment horizontal="center"/>
    </xf>
    <xf numFmtId="49" fontId="8" fillId="0" borderId="68" xfId="0" applyNumberFormat="1" applyFont="1" applyBorder="1" applyAlignment="1">
      <alignment horizontal="center"/>
    </xf>
    <xf numFmtId="0" fontId="87" fillId="0" borderId="64" xfId="0" applyFont="1" applyBorder="1" applyAlignment="1">
      <alignment horizontal="center"/>
    </xf>
    <xf numFmtId="49" fontId="87" fillId="0" borderId="68" xfId="0" applyNumberFormat="1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73" xfId="0" applyFont="1" applyBorder="1" applyAlignment="1">
      <alignment/>
    </xf>
    <xf numFmtId="0" fontId="8" fillId="0" borderId="66" xfId="0" applyFont="1" applyBorder="1" applyAlignment="1">
      <alignment horizontal="left"/>
    </xf>
    <xf numFmtId="0" fontId="87" fillId="0" borderId="69" xfId="0" applyFont="1" applyBorder="1" applyAlignment="1">
      <alignment horizontal="center"/>
    </xf>
    <xf numFmtId="42" fontId="0" fillId="0" borderId="72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49" fontId="8" fillId="0" borderId="29" xfId="0" applyNumberFormat="1" applyFont="1" applyBorder="1" applyAlignment="1">
      <alignment horizontal="center" vertical="center"/>
    </xf>
    <xf numFmtId="42" fontId="0" fillId="0" borderId="66" xfId="0" applyNumberFormat="1" applyFont="1" applyFill="1" applyBorder="1" applyAlignment="1">
      <alignment horizontal="left"/>
    </xf>
    <xf numFmtId="42" fontId="8" fillId="0" borderId="67" xfId="0" applyNumberFormat="1" applyFont="1" applyFill="1" applyBorder="1" applyAlignment="1">
      <alignment/>
    </xf>
    <xf numFmtId="0" fontId="87" fillId="0" borderId="69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42" fontId="0" fillId="0" borderId="71" xfId="0" applyNumberFormat="1" applyFont="1" applyFill="1" applyBorder="1" applyAlignment="1">
      <alignment horizontal="left"/>
    </xf>
    <xf numFmtId="42" fontId="8" fillId="0" borderId="72" xfId="0" applyNumberFormat="1" applyFont="1" applyFill="1" applyBorder="1" applyAlignment="1">
      <alignment/>
    </xf>
    <xf numFmtId="0" fontId="87" fillId="0" borderId="22" xfId="0" applyFont="1" applyFill="1" applyBorder="1" applyAlignment="1">
      <alignment horizontal="center"/>
    </xf>
    <xf numFmtId="49" fontId="87" fillId="0" borderId="2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49" fontId="8" fillId="0" borderId="75" xfId="0" applyNumberFormat="1" applyFont="1" applyFill="1" applyBorder="1" applyAlignment="1">
      <alignment horizontal="center"/>
    </xf>
    <xf numFmtId="0" fontId="8" fillId="0" borderId="76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center"/>
    </xf>
    <xf numFmtId="42" fontId="0" fillId="0" borderId="76" xfId="0" applyNumberFormat="1" applyFont="1" applyFill="1" applyBorder="1" applyAlignment="1">
      <alignment horizontal="left"/>
    </xf>
    <xf numFmtId="42" fontId="8" fillId="0" borderId="77" xfId="0" applyNumberFormat="1" applyFont="1" applyFill="1" applyBorder="1" applyAlignment="1">
      <alignment/>
    </xf>
    <xf numFmtId="0" fontId="8" fillId="0" borderId="76" xfId="0" applyFont="1" applyFill="1" applyBorder="1" applyAlignment="1">
      <alignment horizontal="left" wrapText="1"/>
    </xf>
    <xf numFmtId="0" fontId="8" fillId="0" borderId="76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/>
    </xf>
    <xf numFmtId="49" fontId="8" fillId="0" borderId="79" xfId="0" applyNumberFormat="1" applyFont="1" applyFill="1" applyBorder="1" applyAlignment="1">
      <alignment horizontal="center"/>
    </xf>
    <xf numFmtId="0" fontId="8" fillId="0" borderId="80" xfId="0" applyFont="1" applyFill="1" applyBorder="1" applyAlignment="1">
      <alignment horizontal="left"/>
    </xf>
    <xf numFmtId="0" fontId="8" fillId="0" borderId="80" xfId="0" applyFont="1" applyFill="1" applyBorder="1" applyAlignment="1">
      <alignment horizontal="center" vertical="center"/>
    </xf>
    <xf numFmtId="42" fontId="0" fillId="0" borderId="80" xfId="0" applyNumberFormat="1" applyFont="1" applyFill="1" applyBorder="1" applyAlignment="1">
      <alignment horizontal="left"/>
    </xf>
    <xf numFmtId="42" fontId="8" fillId="0" borderId="81" xfId="0" applyNumberFormat="1" applyFont="1" applyFill="1" applyBorder="1" applyAlignment="1">
      <alignment/>
    </xf>
    <xf numFmtId="0" fontId="87" fillId="0" borderId="22" xfId="0" applyFont="1" applyBorder="1" applyAlignment="1">
      <alignment horizontal="center"/>
    </xf>
    <xf numFmtId="49" fontId="87" fillId="0" borderId="23" xfId="0" applyNumberFormat="1" applyFont="1" applyBorder="1" applyAlignment="1">
      <alignment horizontal="center"/>
    </xf>
    <xf numFmtId="49" fontId="87" fillId="0" borderId="82" xfId="0" applyNumberFormat="1" applyFont="1" applyFill="1" applyBorder="1" applyAlignment="1">
      <alignment horizontal="center"/>
    </xf>
    <xf numFmtId="42" fontId="0" fillId="0" borderId="66" xfId="0" applyNumberFormat="1" applyFont="1" applyBorder="1" applyAlignment="1">
      <alignment horizontal="right"/>
    </xf>
    <xf numFmtId="42" fontId="8" fillId="0" borderId="67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6" xfId="0" applyNumberFormat="1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/>
    </xf>
    <xf numFmtId="0" fontId="87" fillId="0" borderId="74" xfId="0" applyFont="1" applyBorder="1" applyAlignment="1">
      <alignment horizontal="center"/>
    </xf>
    <xf numFmtId="49" fontId="8" fillId="0" borderId="75" xfId="0" applyNumberFormat="1" applyFont="1" applyBorder="1" applyAlignment="1">
      <alignment horizontal="center"/>
    </xf>
    <xf numFmtId="0" fontId="8" fillId="0" borderId="76" xfId="0" applyFont="1" applyBorder="1" applyAlignment="1">
      <alignment horizontal="left"/>
    </xf>
    <xf numFmtId="0" fontId="8" fillId="0" borderId="76" xfId="0" applyFont="1" applyBorder="1" applyAlignment="1">
      <alignment horizontal="center"/>
    </xf>
    <xf numFmtId="42" fontId="0" fillId="0" borderId="76" xfId="0" applyNumberFormat="1" applyFont="1" applyBorder="1" applyAlignment="1">
      <alignment horizontal="right"/>
    </xf>
    <xf numFmtId="42" fontId="8" fillId="0" borderId="77" xfId="0" applyNumberFormat="1" applyFont="1" applyBorder="1" applyAlignment="1">
      <alignment/>
    </xf>
    <xf numFmtId="49" fontId="87" fillId="0" borderId="75" xfId="0" applyNumberFormat="1" applyFont="1" applyBorder="1" applyAlignment="1">
      <alignment horizontal="center"/>
    </xf>
    <xf numFmtId="0" fontId="87" fillId="0" borderId="78" xfId="0" applyFont="1" applyBorder="1" applyAlignment="1">
      <alignment horizontal="center"/>
    </xf>
    <xf numFmtId="49" fontId="8" fillId="0" borderId="79" xfId="0" applyNumberFormat="1" applyFont="1" applyBorder="1" applyAlignment="1">
      <alignment horizontal="center"/>
    </xf>
    <xf numFmtId="42" fontId="0" fillId="0" borderId="80" xfId="0" applyNumberFormat="1" applyFont="1" applyBorder="1" applyAlignment="1">
      <alignment horizontal="right"/>
    </xf>
    <xf numFmtId="42" fontId="8" fillId="0" borderId="81" xfId="0" applyNumberFormat="1" applyFont="1" applyBorder="1" applyAlignment="1">
      <alignment/>
    </xf>
    <xf numFmtId="0" fontId="0" fillId="0" borderId="83" xfId="0" applyFont="1" applyFill="1" applyBorder="1" applyAlignment="1">
      <alignment horizontal="center"/>
    </xf>
    <xf numFmtId="49" fontId="0" fillId="0" borderId="84" xfId="0" applyNumberFormat="1" applyFont="1" applyFill="1" applyBorder="1" applyAlignment="1">
      <alignment horizontal="center"/>
    </xf>
    <xf numFmtId="42" fontId="0" fillId="0" borderId="66" xfId="0" applyNumberFormat="1" applyFont="1" applyFill="1" applyBorder="1" applyAlignment="1">
      <alignment horizontal="left" wrapText="1"/>
    </xf>
    <xf numFmtId="42" fontId="0" fillId="0" borderId="67" xfId="0" applyNumberFormat="1" applyFont="1" applyFill="1" applyBorder="1" applyAlignment="1">
      <alignment horizontal="left"/>
    </xf>
    <xf numFmtId="0" fontId="0" fillId="0" borderId="66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center"/>
    </xf>
    <xf numFmtId="49" fontId="0" fillId="0" borderId="70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wrapText="1"/>
    </xf>
    <xf numFmtId="0" fontId="0" fillId="0" borderId="71" xfId="0" applyFont="1" applyFill="1" applyBorder="1" applyAlignment="1">
      <alignment horizontal="center" vertical="center"/>
    </xf>
    <xf numFmtId="42" fontId="0" fillId="0" borderId="71" xfId="0" applyNumberFormat="1" applyFont="1" applyFill="1" applyBorder="1" applyAlignment="1">
      <alignment horizontal="left" wrapText="1"/>
    </xf>
    <xf numFmtId="42" fontId="0" fillId="0" borderId="72" xfId="0" applyNumberFormat="1" applyFont="1" applyFill="1" applyBorder="1" applyAlignment="1">
      <alignment horizontal="left"/>
    </xf>
    <xf numFmtId="0" fontId="0" fillId="0" borderId="22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167" fontId="0" fillId="0" borderId="66" xfId="0" applyNumberFormat="1" applyFont="1" applyBorder="1" applyAlignment="1">
      <alignment horizontal="right" vertical="center" wrapText="1"/>
    </xf>
    <xf numFmtId="167" fontId="0" fillId="0" borderId="67" xfId="0" applyNumberFormat="1" applyFont="1" applyBorder="1" applyAlignment="1">
      <alignment horizontal="right"/>
    </xf>
    <xf numFmtId="0" fontId="87" fillId="0" borderId="0" xfId="0" applyFont="1" applyAlignment="1">
      <alignment vertical="center"/>
    </xf>
    <xf numFmtId="0" fontId="87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66" xfId="0" applyFont="1" applyFill="1" applyBorder="1" applyAlignment="1">
      <alignment horizontal="left" wrapText="1"/>
    </xf>
    <xf numFmtId="49" fontId="0" fillId="0" borderId="65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167" fontId="0" fillId="0" borderId="71" xfId="0" applyNumberFormat="1" applyFont="1" applyBorder="1" applyAlignment="1">
      <alignment horizontal="right" vertical="center" wrapText="1"/>
    </xf>
    <xf numFmtId="167" fontId="0" fillId="0" borderId="72" xfId="0" applyNumberFormat="1" applyFont="1" applyBorder="1" applyAlignment="1">
      <alignment horizontal="right"/>
    </xf>
    <xf numFmtId="0" fontId="8" fillId="0" borderId="66" xfId="0" applyFont="1" applyFill="1" applyBorder="1" applyAlignment="1">
      <alignment horizontal="left"/>
    </xf>
    <xf numFmtId="42" fontId="0" fillId="0" borderId="67" xfId="0" applyNumberFormat="1" applyFont="1" applyFill="1" applyBorder="1" applyAlignment="1">
      <alignment/>
    </xf>
    <xf numFmtId="42" fontId="0" fillId="0" borderId="66" xfId="0" applyNumberFormat="1" applyFont="1" applyFill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/>
    </xf>
    <xf numFmtId="49" fontId="87" fillId="0" borderId="0" xfId="0" applyNumberFormat="1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49" fontId="8" fillId="0" borderId="70" xfId="0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 horizontal="left"/>
    </xf>
    <xf numFmtId="42" fontId="0" fillId="0" borderId="71" xfId="0" applyNumberFormat="1" applyFont="1" applyFill="1" applyBorder="1" applyAlignment="1">
      <alignment/>
    </xf>
    <xf numFmtId="42" fontId="0" fillId="0" borderId="72" xfId="0" applyNumberFormat="1" applyFont="1" applyFill="1" applyBorder="1" applyAlignment="1">
      <alignment/>
    </xf>
    <xf numFmtId="0" fontId="87" fillId="0" borderId="52" xfId="0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center" vertical="center"/>
    </xf>
    <xf numFmtId="42" fontId="0" fillId="0" borderId="54" xfId="0" applyNumberFormat="1" applyFont="1" applyBorder="1" applyAlignment="1">
      <alignment horizontal="left"/>
    </xf>
    <xf numFmtId="42" fontId="0" fillId="0" borderId="55" xfId="0" applyNumberFormat="1" applyFont="1" applyFill="1" applyBorder="1" applyAlignment="1">
      <alignment/>
    </xf>
    <xf numFmtId="0" fontId="0" fillId="0" borderId="40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87" fillId="0" borderId="52" xfId="0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wrapText="1"/>
    </xf>
    <xf numFmtId="49" fontId="87" fillId="0" borderId="70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49" fontId="0" fillId="0" borderId="45" xfId="0" applyNumberFormat="1" applyFont="1" applyBorder="1" applyAlignment="1">
      <alignment/>
    </xf>
    <xf numFmtId="42" fontId="0" fillId="0" borderId="46" xfId="0" applyNumberFormat="1" applyFont="1" applyBorder="1" applyAlignment="1">
      <alignment horizontal="left"/>
    </xf>
    <xf numFmtId="42" fontId="0" fillId="0" borderId="47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0" fontId="41" fillId="0" borderId="46" xfId="0" applyFont="1" applyFill="1" applyBorder="1" applyAlignment="1">
      <alignment wrapText="1"/>
    </xf>
    <xf numFmtId="42" fontId="0" fillId="0" borderId="46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0" fillId="0" borderId="85" xfId="0" applyNumberFormat="1" applyFont="1" applyBorder="1" applyAlignment="1">
      <alignment horizontal="center"/>
    </xf>
    <xf numFmtId="0" fontId="41" fillId="0" borderId="86" xfId="0" applyFont="1" applyFill="1" applyBorder="1" applyAlignment="1">
      <alignment wrapText="1"/>
    </xf>
    <xf numFmtId="0" fontId="0" fillId="0" borderId="86" xfId="0" applyFont="1" applyFill="1" applyBorder="1" applyAlignment="1">
      <alignment horizontal="center" vertical="center"/>
    </xf>
    <xf numFmtId="42" fontId="0" fillId="0" borderId="86" xfId="0" applyNumberFormat="1" applyFont="1" applyBorder="1" applyAlignment="1">
      <alignment horizontal="center"/>
    </xf>
    <xf numFmtId="42" fontId="0" fillId="0" borderId="87" xfId="0" applyNumberFormat="1" applyFont="1" applyFill="1" applyBorder="1" applyAlignment="1">
      <alignment/>
    </xf>
    <xf numFmtId="0" fontId="0" fillId="0" borderId="88" xfId="0" applyFont="1" applyBorder="1" applyAlignment="1">
      <alignment horizontal="center"/>
    </xf>
    <xf numFmtId="49" fontId="0" fillId="0" borderId="89" xfId="0" applyNumberFormat="1" applyFont="1" applyBorder="1" applyAlignment="1">
      <alignment horizontal="center"/>
    </xf>
    <xf numFmtId="42" fontId="76" fillId="0" borderId="9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right" indent="1"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97" fillId="0" borderId="0" xfId="0" applyFont="1" applyAlignment="1">
      <alignment/>
    </xf>
    <xf numFmtId="0" fontId="98" fillId="0" borderId="91" xfId="0" applyFont="1" applyBorder="1" applyAlignment="1">
      <alignment horizontal="center"/>
    </xf>
    <xf numFmtId="0" fontId="98" fillId="0" borderId="92" xfId="0" applyFont="1" applyBorder="1" applyAlignment="1">
      <alignment horizontal="center"/>
    </xf>
    <xf numFmtId="0" fontId="98" fillId="0" borderId="93" xfId="0" applyFont="1" applyBorder="1" applyAlignment="1">
      <alignment horizontal="center"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99" fillId="0" borderId="10" xfId="0" applyFont="1" applyFill="1" applyBorder="1" applyAlignment="1">
      <alignment/>
    </xf>
    <xf numFmtId="3" fontId="99" fillId="0" borderId="10" xfId="0" applyNumberFormat="1" applyFont="1" applyBorder="1" applyAlignment="1">
      <alignment/>
    </xf>
    <xf numFmtId="0" fontId="7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54" xfId="0" applyFon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6" fillId="0" borderId="0" xfId="0" applyFont="1" applyAlignment="1">
      <alignment horizontal="left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30" fillId="34" borderId="94" xfId="0" applyFont="1" applyFill="1" applyBorder="1" applyAlignment="1">
      <alignment horizontal="center"/>
    </xf>
    <xf numFmtId="0" fontId="30" fillId="34" borderId="95" xfId="0" applyFont="1" applyFill="1" applyBorder="1" applyAlignment="1">
      <alignment horizontal="center"/>
    </xf>
    <xf numFmtId="0" fontId="0" fillId="34" borderId="96" xfId="0" applyFill="1" applyBorder="1" applyAlignment="1">
      <alignment/>
    </xf>
    <xf numFmtId="0" fontId="29" fillId="34" borderId="97" xfId="0" applyFont="1" applyFill="1" applyBorder="1" applyAlignment="1">
      <alignment horizontal="center"/>
    </xf>
    <xf numFmtId="0" fontId="29" fillId="34" borderId="96" xfId="0" applyFont="1" applyFill="1" applyBorder="1" applyAlignment="1">
      <alignment horizontal="center"/>
    </xf>
    <xf numFmtId="0" fontId="30" fillId="34" borderId="82" xfId="0" applyFont="1" applyFill="1" applyBorder="1" applyAlignment="1">
      <alignment horizontal="center"/>
    </xf>
    <xf numFmtId="0" fontId="30" fillId="34" borderId="98" xfId="0" applyFont="1" applyFill="1" applyBorder="1" applyAlignment="1">
      <alignment horizontal="center"/>
    </xf>
    <xf numFmtId="0" fontId="30" fillId="34" borderId="99" xfId="0" applyFont="1" applyFill="1" applyBorder="1" applyAlignment="1">
      <alignment horizontal="center"/>
    </xf>
    <xf numFmtId="0" fontId="29" fillId="34" borderId="100" xfId="0" applyFont="1" applyFill="1" applyBorder="1" applyAlignment="1">
      <alignment horizontal="center"/>
    </xf>
    <xf numFmtId="0" fontId="29" fillId="34" borderId="101" xfId="0" applyFont="1" applyFill="1" applyBorder="1" applyAlignment="1">
      <alignment horizontal="center"/>
    </xf>
    <xf numFmtId="0" fontId="31" fillId="0" borderId="100" xfId="0" applyFont="1" applyBorder="1" applyAlignment="1">
      <alignment horizontal="left"/>
    </xf>
    <xf numFmtId="0" fontId="29" fillId="0" borderId="0" xfId="0" applyFont="1" applyFill="1" applyBorder="1" applyAlignment="1">
      <alignment/>
    </xf>
    <xf numFmtId="0" fontId="29" fillId="0" borderId="100" xfId="0" applyFont="1" applyBorder="1" applyAlignment="1">
      <alignment horizontal="center"/>
    </xf>
    <xf numFmtId="0" fontId="29" fillId="0" borderId="100" xfId="0" applyFont="1" applyBorder="1" applyAlignment="1">
      <alignment horizontal="left"/>
    </xf>
    <xf numFmtId="0" fontId="32" fillId="0" borderId="100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29" fillId="35" borderId="100" xfId="0" applyNumberFormat="1" applyFont="1" applyFill="1" applyBorder="1" applyAlignment="1">
      <alignment horizontal="center"/>
    </xf>
    <xf numFmtId="14" fontId="32" fillId="0" borderId="10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32" fillId="0" borderId="100" xfId="0" applyNumberFormat="1" applyFont="1" applyBorder="1" applyAlignment="1">
      <alignment horizontal="center"/>
    </xf>
    <xf numFmtId="3" fontId="29" fillId="0" borderId="100" xfId="0" applyNumberFormat="1" applyFont="1" applyBorder="1" applyAlignment="1">
      <alignment horizontal="center"/>
    </xf>
    <xf numFmtId="0" fontId="0" fillId="0" borderId="101" xfId="0" applyBorder="1" applyAlignment="1">
      <alignment/>
    </xf>
    <xf numFmtId="0" fontId="0" fillId="0" borderId="0" xfId="0" applyBorder="1" applyAlignment="1">
      <alignment/>
    </xf>
    <xf numFmtId="0" fontId="0" fillId="0" borderId="102" xfId="0" applyFill="1" applyBorder="1" applyAlignment="1">
      <alignment/>
    </xf>
    <xf numFmtId="0" fontId="33" fillId="0" borderId="0" xfId="0" applyFont="1" applyAlignment="1">
      <alignment horizontal="justify"/>
    </xf>
    <xf numFmtId="0" fontId="0" fillId="0" borderId="102" xfId="0" applyFont="1" applyFill="1" applyBorder="1" applyAlignment="1">
      <alignment/>
    </xf>
    <xf numFmtId="0" fontId="36" fillId="0" borderId="0" xfId="0" applyFont="1" applyBorder="1" applyAlignment="1">
      <alignment/>
    </xf>
    <xf numFmtId="0" fontId="29" fillId="0" borderId="102" xfId="0" applyFont="1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0" fillId="0" borderId="0" xfId="0" applyFont="1" applyFill="1" applyBorder="1" applyAlignment="1">
      <alignment/>
    </xf>
    <xf numFmtId="0" fontId="31" fillId="0" borderId="106" xfId="0" applyFont="1" applyBorder="1" applyAlignment="1">
      <alignment horizontal="left"/>
    </xf>
    <xf numFmtId="0" fontId="31" fillId="0" borderId="107" xfId="0" applyFont="1" applyBorder="1" applyAlignment="1">
      <alignment horizontal="left"/>
    </xf>
    <xf numFmtId="0" fontId="0" fillId="0" borderId="108" xfId="0" applyBorder="1" applyAlignment="1">
      <alignment/>
    </xf>
    <xf numFmtId="0" fontId="29" fillId="0" borderId="106" xfId="0" applyFont="1" applyBorder="1" applyAlignment="1">
      <alignment horizontal="center"/>
    </xf>
    <xf numFmtId="3" fontId="32" fillId="0" borderId="106" xfId="0" applyNumberFormat="1" applyFont="1" applyBorder="1" applyAlignment="1">
      <alignment horizontal="center"/>
    </xf>
    <xf numFmtId="0" fontId="6" fillId="0" borderId="109" xfId="0" applyFont="1" applyBorder="1" applyAlignment="1" applyProtection="1">
      <alignment horizontal="left" vertical="center"/>
      <protection locked="0"/>
    </xf>
    <xf numFmtId="0" fontId="6" fillId="0" borderId="110" xfId="0" applyFont="1" applyBorder="1" applyAlignment="1" applyProtection="1">
      <alignment horizontal="left" vertical="center" indent="1"/>
      <protection locked="0"/>
    </xf>
    <xf numFmtId="0" fontId="6" fillId="0" borderId="111" xfId="0" applyFont="1" applyBorder="1" applyAlignment="1" applyProtection="1">
      <alignment horizontal="center" vertical="center"/>
      <protection locked="0"/>
    </xf>
    <xf numFmtId="0" fontId="6" fillId="0" borderId="111" xfId="0" applyFont="1" applyFill="1" applyBorder="1" applyAlignment="1" applyProtection="1">
      <alignment horizontal="center" vertical="center"/>
      <protection locked="0"/>
    </xf>
    <xf numFmtId="0" fontId="6" fillId="0" borderId="111" xfId="0" applyFont="1" applyBorder="1" applyAlignment="1" applyProtection="1">
      <alignment vertical="center"/>
      <protection locked="0"/>
    </xf>
    <xf numFmtId="0" fontId="6" fillId="0" borderId="112" xfId="0" applyFont="1" applyBorder="1" applyAlignment="1" applyProtection="1">
      <alignment horizontal="center" vertical="center"/>
      <protection locked="0"/>
    </xf>
    <xf numFmtId="0" fontId="6" fillId="0" borderId="112" xfId="0" applyFont="1" applyBorder="1" applyAlignment="1" applyProtection="1">
      <alignment horizontal="right" vertical="center" indent="1"/>
      <protection locked="0"/>
    </xf>
    <xf numFmtId="0" fontId="6" fillId="0" borderId="113" xfId="0" applyFont="1" applyBorder="1" applyAlignment="1" applyProtection="1">
      <alignment horizontal="right" vertical="center" indent="1"/>
      <protection locked="0"/>
    </xf>
    <xf numFmtId="0" fontId="15" fillId="0" borderId="0" xfId="0" applyFont="1" applyAlignment="1" applyProtection="1">
      <alignment/>
      <protection locked="0"/>
    </xf>
    <xf numFmtId="0" fontId="37" fillId="0" borderId="114" xfId="0" applyFont="1" applyFill="1" applyBorder="1" applyAlignment="1" applyProtection="1">
      <alignment horizontal="left" vertical="center"/>
      <protection locked="0"/>
    </xf>
    <xf numFmtId="0" fontId="38" fillId="0" borderId="115" xfId="0" applyFont="1" applyFill="1" applyBorder="1" applyAlignment="1" applyProtection="1">
      <alignment horizontal="left" vertical="center" indent="1"/>
      <protection locked="0"/>
    </xf>
    <xf numFmtId="0" fontId="38" fillId="0" borderId="116" xfId="0" applyFont="1" applyFill="1" applyBorder="1" applyAlignment="1">
      <alignment horizontal="center" vertical="center"/>
    </xf>
    <xf numFmtId="0" fontId="38" fillId="0" borderId="116" xfId="0" applyFont="1" applyFill="1" applyBorder="1" applyAlignment="1" applyProtection="1">
      <alignment vertical="center"/>
      <protection locked="0"/>
    </xf>
    <xf numFmtId="0" fontId="38" fillId="0" borderId="117" xfId="0" applyFont="1" applyFill="1" applyBorder="1" applyAlignment="1" applyProtection="1">
      <alignment horizontal="center" vertical="center"/>
      <protection locked="0"/>
    </xf>
    <xf numFmtId="168" fontId="38" fillId="0" borderId="117" xfId="0" applyNumberFormat="1" applyFont="1" applyFill="1" applyBorder="1" applyAlignment="1" applyProtection="1">
      <alignment horizontal="right" vertical="center" indent="1"/>
      <protection locked="0"/>
    </xf>
    <xf numFmtId="168" fontId="38" fillId="0" borderId="118" xfId="0" applyNumberFormat="1" applyFont="1" applyFill="1" applyBorder="1" applyAlignment="1" applyProtection="1">
      <alignment horizontal="right" vertical="center" indent="1"/>
      <protection locked="0"/>
    </xf>
    <xf numFmtId="0" fontId="16" fillId="0" borderId="0" xfId="0" applyFont="1" applyFill="1" applyAlignment="1" applyProtection="1">
      <alignment/>
      <protection locked="0"/>
    </xf>
    <xf numFmtId="0" fontId="37" fillId="0" borderId="119" xfId="0" applyFont="1" applyFill="1" applyBorder="1" applyAlignment="1">
      <alignment horizontal="left" vertical="center"/>
    </xf>
    <xf numFmtId="0" fontId="38" fillId="0" borderId="120" xfId="0" applyFont="1" applyFill="1" applyBorder="1" applyAlignment="1">
      <alignment horizontal="left" vertical="center" indent="1"/>
    </xf>
    <xf numFmtId="0" fontId="38" fillId="0" borderId="121" xfId="0" applyFont="1" applyFill="1" applyBorder="1" applyAlignment="1">
      <alignment horizontal="center" vertical="center"/>
    </xf>
    <xf numFmtId="0" fontId="38" fillId="0" borderId="121" xfId="0" applyFont="1" applyFill="1" applyBorder="1" applyAlignment="1">
      <alignment vertical="center"/>
    </xf>
    <xf numFmtId="0" fontId="38" fillId="0" borderId="122" xfId="0" applyFont="1" applyFill="1" applyBorder="1" applyAlignment="1">
      <alignment horizontal="center" vertical="center"/>
    </xf>
    <xf numFmtId="168" fontId="38" fillId="0" borderId="122" xfId="0" applyNumberFormat="1" applyFont="1" applyFill="1" applyBorder="1" applyAlignment="1">
      <alignment horizontal="right" vertical="center" indent="1"/>
    </xf>
    <xf numFmtId="168" fontId="38" fillId="0" borderId="123" xfId="0" applyNumberFormat="1" applyFont="1" applyFill="1" applyBorder="1" applyAlignment="1">
      <alignment horizontal="right" vertical="center" indent="1"/>
    </xf>
    <xf numFmtId="0" fontId="16" fillId="0" borderId="0" xfId="0" applyFont="1" applyFill="1" applyAlignment="1">
      <alignment/>
    </xf>
    <xf numFmtId="168" fontId="38" fillId="0" borderId="121" xfId="0" applyNumberFormat="1" applyFont="1" applyFill="1" applyBorder="1" applyAlignment="1">
      <alignment horizontal="right" vertical="center" indent="1"/>
    </xf>
    <xf numFmtId="0" fontId="37" fillId="0" borderId="124" xfId="0" applyFont="1" applyFill="1" applyBorder="1" applyAlignment="1">
      <alignment horizontal="left" vertical="center"/>
    </xf>
    <xf numFmtId="0" fontId="38" fillId="0" borderId="125" xfId="0" applyFont="1" applyFill="1" applyBorder="1" applyAlignment="1">
      <alignment horizontal="left" vertical="center" indent="1"/>
    </xf>
    <xf numFmtId="0" fontId="38" fillId="0" borderId="126" xfId="0" applyFont="1" applyFill="1" applyBorder="1" applyAlignment="1">
      <alignment horizontal="center" vertical="center"/>
    </xf>
    <xf numFmtId="0" fontId="38" fillId="0" borderId="126" xfId="0" applyFont="1" applyFill="1" applyBorder="1" applyAlignment="1">
      <alignment vertical="center"/>
    </xf>
    <xf numFmtId="0" fontId="38" fillId="0" borderId="127" xfId="0" applyFont="1" applyFill="1" applyBorder="1" applyAlignment="1">
      <alignment horizontal="center" vertical="center"/>
    </xf>
    <xf numFmtId="168" fontId="38" fillId="0" borderId="127" xfId="0" applyNumberFormat="1" applyFont="1" applyFill="1" applyBorder="1" applyAlignment="1">
      <alignment horizontal="right" vertical="center" indent="1"/>
    </xf>
    <xf numFmtId="0" fontId="37" fillId="0" borderId="128" xfId="0" applyFont="1" applyFill="1" applyBorder="1" applyAlignment="1">
      <alignment horizontal="left" vertical="center"/>
    </xf>
    <xf numFmtId="0" fontId="38" fillId="0" borderId="129" xfId="0" applyFont="1" applyFill="1" applyBorder="1" applyAlignment="1">
      <alignment horizontal="center" vertical="center"/>
    </xf>
    <xf numFmtId="0" fontId="38" fillId="0" borderId="129" xfId="0" applyFont="1" applyFill="1" applyBorder="1" applyAlignment="1">
      <alignment vertical="center"/>
    </xf>
    <xf numFmtId="168" fontId="38" fillId="0" borderId="130" xfId="0" applyNumberFormat="1" applyFont="1" applyFill="1" applyBorder="1" applyAlignment="1">
      <alignment horizontal="right" vertical="center" indent="1"/>
    </xf>
    <xf numFmtId="0" fontId="38" fillId="0" borderId="121" xfId="0" applyFont="1" applyFill="1" applyBorder="1" applyAlignment="1">
      <alignment horizontal="left" vertical="center" indent="1"/>
    </xf>
    <xf numFmtId="0" fontId="38" fillId="0" borderId="121" xfId="0" applyFont="1" applyFill="1" applyBorder="1" applyAlignment="1" applyProtection="1">
      <alignment horizontal="left" vertical="center" indent="1"/>
      <protection locked="0"/>
    </xf>
    <xf numFmtId="0" fontId="38" fillId="0" borderId="120" xfId="0" applyFont="1" applyFill="1" applyBorder="1" applyAlignment="1">
      <alignment horizontal="left" vertical="center" wrapText="1" indent="1"/>
    </xf>
    <xf numFmtId="0" fontId="38" fillId="0" borderId="126" xfId="0" applyFont="1" applyFill="1" applyBorder="1" applyAlignment="1">
      <alignment horizontal="left" vertical="center" indent="1"/>
    </xf>
    <xf numFmtId="168" fontId="38" fillId="0" borderId="126" xfId="0" applyNumberFormat="1" applyFont="1" applyFill="1" applyBorder="1" applyAlignment="1">
      <alignment horizontal="right" vertical="center" indent="1"/>
    </xf>
    <xf numFmtId="0" fontId="38" fillId="0" borderId="129" xfId="0" applyFont="1" applyFill="1" applyBorder="1" applyAlignment="1">
      <alignment horizontal="left" vertical="center" indent="1"/>
    </xf>
    <xf numFmtId="168" fontId="38" fillId="0" borderId="129" xfId="0" applyNumberFormat="1" applyFont="1" applyFill="1" applyBorder="1" applyAlignment="1">
      <alignment horizontal="right" vertical="center" indent="1"/>
    </xf>
    <xf numFmtId="0" fontId="38" fillId="0" borderId="131" xfId="0" applyFont="1" applyFill="1" applyBorder="1" applyAlignment="1">
      <alignment horizontal="left" vertical="center" indent="1"/>
    </xf>
    <xf numFmtId="0" fontId="38" fillId="0" borderId="132" xfId="0" applyFont="1" applyFill="1" applyBorder="1" applyAlignment="1">
      <alignment horizontal="center" vertical="center"/>
    </xf>
    <xf numFmtId="0" fontId="38" fillId="0" borderId="132" xfId="0" applyFont="1" applyFill="1" applyBorder="1" applyAlignment="1">
      <alignment vertical="center"/>
    </xf>
    <xf numFmtId="0" fontId="38" fillId="0" borderId="133" xfId="0" applyFont="1" applyFill="1" applyBorder="1" applyAlignment="1">
      <alignment horizontal="center" vertical="center"/>
    </xf>
    <xf numFmtId="168" fontId="38" fillId="0" borderId="133" xfId="0" applyNumberFormat="1" applyFont="1" applyFill="1" applyBorder="1" applyAlignment="1">
      <alignment horizontal="right" vertical="center" indent="1"/>
    </xf>
    <xf numFmtId="0" fontId="16" fillId="0" borderId="119" xfId="0" applyFont="1" applyBorder="1" applyAlignment="1">
      <alignment/>
    </xf>
    <xf numFmtId="0" fontId="16" fillId="0" borderId="120" xfId="0" applyFont="1" applyBorder="1" applyAlignment="1">
      <alignment horizontal="left" vertical="center" indent="1"/>
    </xf>
    <xf numFmtId="0" fontId="16" fillId="0" borderId="121" xfId="0" applyFont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/>
    </xf>
    <xf numFmtId="0" fontId="16" fillId="0" borderId="121" xfId="0" applyFont="1" applyBorder="1" applyAlignment="1">
      <alignment vertical="center"/>
    </xf>
    <xf numFmtId="0" fontId="38" fillId="0" borderId="121" xfId="0" applyFont="1" applyFill="1" applyBorder="1" applyAlignment="1">
      <alignment horizontal="left" vertical="center"/>
    </xf>
    <xf numFmtId="168" fontId="38" fillId="0" borderId="134" xfId="0" applyNumberFormat="1" applyFont="1" applyFill="1" applyBorder="1" applyAlignment="1">
      <alignment horizontal="right" vertical="center" indent="1"/>
    </xf>
    <xf numFmtId="0" fontId="37" fillId="0" borderId="135" xfId="0" applyFont="1" applyFill="1" applyBorder="1" applyAlignment="1">
      <alignment horizontal="left" vertical="center"/>
    </xf>
    <xf numFmtId="168" fontId="38" fillId="0" borderId="136" xfId="0" applyNumberFormat="1" applyFont="1" applyFill="1" applyBorder="1" applyAlignment="1">
      <alignment horizontal="right" vertical="center" indent="1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91" xfId="0" applyNumberFormat="1" applyFont="1" applyFill="1" applyBorder="1" applyAlignment="1" applyProtection="1">
      <alignment horizontal="left" vertical="center"/>
      <protection/>
    </xf>
    <xf numFmtId="49" fontId="2" fillId="0" borderId="92" xfId="0" applyNumberFormat="1" applyFont="1" applyFill="1" applyBorder="1" applyAlignment="1" applyProtection="1">
      <alignment horizontal="left" vertical="center"/>
      <protection/>
    </xf>
    <xf numFmtId="49" fontId="2" fillId="0" borderId="92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7" xfId="0" applyNumberFormat="1" applyFont="1" applyFill="1" applyBorder="1" applyAlignment="1" applyProtection="1">
      <alignment horizontal="left" vertical="center"/>
      <protection/>
    </xf>
    <xf numFmtId="49" fontId="6" fillId="0" borderId="138" xfId="0" applyNumberFormat="1" applyFont="1" applyFill="1" applyBorder="1" applyAlignment="1" applyProtection="1">
      <alignment horizontal="left" vertical="center"/>
      <protection/>
    </xf>
    <xf numFmtId="49" fontId="6" fillId="0" borderId="138" xfId="0" applyNumberFormat="1" applyFont="1" applyFill="1" applyBorder="1" applyAlignment="1" applyProtection="1">
      <alignment horizontal="center" vertical="center"/>
      <protection/>
    </xf>
    <xf numFmtId="49" fontId="6" fillId="0" borderId="139" xfId="0" applyNumberFormat="1" applyFont="1" applyFill="1" applyBorder="1" applyAlignment="1" applyProtection="1">
      <alignment horizontal="center" vertical="center"/>
      <protection/>
    </xf>
    <xf numFmtId="49" fontId="6" fillId="0" borderId="140" xfId="0" applyNumberFormat="1" applyFont="1" applyFill="1" applyBorder="1" applyAlignment="1" applyProtection="1">
      <alignment horizontal="left" vertical="center"/>
      <protection/>
    </xf>
    <xf numFmtId="49" fontId="6" fillId="0" borderId="141" xfId="0" applyNumberFormat="1" applyFont="1" applyFill="1" applyBorder="1" applyAlignment="1" applyProtection="1">
      <alignment horizontal="righ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0" fontId="37" fillId="0" borderId="142" xfId="0" applyFont="1" applyFill="1" applyBorder="1" applyAlignment="1">
      <alignment horizontal="left" vertical="center"/>
    </xf>
    <xf numFmtId="0" fontId="38" fillId="0" borderId="143" xfId="0" applyFont="1" applyFill="1" applyBorder="1" applyAlignment="1">
      <alignment horizontal="left" vertical="center" indent="1"/>
    </xf>
    <xf numFmtId="0" fontId="38" fillId="0" borderId="144" xfId="0" applyFont="1" applyFill="1" applyBorder="1" applyAlignment="1">
      <alignment horizontal="center" vertical="center"/>
    </xf>
    <xf numFmtId="0" fontId="38" fillId="0" borderId="144" xfId="0" applyFont="1" applyFill="1" applyBorder="1" applyAlignment="1">
      <alignment vertical="center"/>
    </xf>
    <xf numFmtId="0" fontId="38" fillId="0" borderId="145" xfId="0" applyFont="1" applyFill="1" applyBorder="1" applyAlignment="1">
      <alignment horizontal="center" vertical="center"/>
    </xf>
    <xf numFmtId="168" fontId="38" fillId="0" borderId="145" xfId="0" applyNumberFormat="1" applyFont="1" applyFill="1" applyBorder="1" applyAlignment="1">
      <alignment horizontal="right" vertical="center" indent="1"/>
    </xf>
    <xf numFmtId="168" fontId="38" fillId="0" borderId="146" xfId="0" applyNumberFormat="1" applyFont="1" applyFill="1" applyBorder="1" applyAlignment="1" applyProtection="1">
      <alignment horizontal="right" vertical="center" indent="1"/>
      <protection locked="0"/>
    </xf>
    <xf numFmtId="168" fontId="38" fillId="0" borderId="147" xfId="0" applyNumberFormat="1" applyFont="1" applyFill="1" applyBorder="1" applyAlignment="1" applyProtection="1">
      <alignment horizontal="right" vertical="center" indent="1"/>
      <protection locked="0"/>
    </xf>
    <xf numFmtId="168" fontId="38" fillId="0" borderId="148" xfId="0" applyNumberFormat="1" applyFont="1" applyFill="1" applyBorder="1" applyAlignment="1" applyProtection="1">
      <alignment horizontal="right" vertical="center" indent="1"/>
      <protection locked="0"/>
    </xf>
    <xf numFmtId="168" fontId="38" fillId="0" borderId="147" xfId="0" applyNumberFormat="1" applyFont="1" applyFill="1" applyBorder="1" applyAlignment="1">
      <alignment horizontal="right" vertical="center" indent="1"/>
    </xf>
    <xf numFmtId="168" fontId="38" fillId="0" borderId="149" xfId="0" applyNumberFormat="1" applyFont="1" applyFill="1" applyBorder="1" applyAlignment="1" applyProtection="1">
      <alignment horizontal="right" vertical="center" indent="1"/>
      <protection locked="0"/>
    </xf>
    <xf numFmtId="168" fontId="38" fillId="0" borderId="150" xfId="0" applyNumberFormat="1" applyFont="1" applyFill="1" applyBorder="1" applyAlignment="1">
      <alignment horizontal="right" vertical="center" indent="1"/>
    </xf>
    <xf numFmtId="168" fontId="37" fillId="0" borderId="151" xfId="0" applyNumberFormat="1" applyFont="1" applyFill="1" applyBorder="1" applyAlignment="1">
      <alignment horizontal="right" vertical="center" indent="1"/>
    </xf>
    <xf numFmtId="0" fontId="1" fillId="0" borderId="15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9" fontId="0" fillId="0" borderId="153" xfId="0" applyNumberFormat="1" applyFont="1" applyFill="1" applyBorder="1" applyAlignment="1" applyProtection="1">
      <alignment horizontal="left" vertical="center"/>
      <protection/>
    </xf>
    <xf numFmtId="49" fontId="0" fillId="0" borderId="140" xfId="0" applyNumberFormat="1" applyFont="1" applyFill="1" applyBorder="1" applyAlignment="1" applyProtection="1">
      <alignment horizontal="left" vertical="center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Alignment="1">
      <alignment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92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Alignment="1">
      <alignment vertical="center"/>
    </xf>
    <xf numFmtId="49" fontId="92" fillId="0" borderId="154" xfId="0" applyNumberFormat="1" applyFont="1" applyFill="1" applyBorder="1" applyAlignment="1" applyProtection="1">
      <alignment horizontal="left" vertical="center"/>
      <protection/>
    </xf>
    <xf numFmtId="4" fontId="92" fillId="0" borderId="154" xfId="0" applyNumberFormat="1" applyFont="1" applyFill="1" applyBorder="1" applyAlignment="1" applyProtection="1">
      <alignment horizontal="right" vertical="center"/>
      <protection/>
    </xf>
    <xf numFmtId="49" fontId="92" fillId="0" borderId="154" xfId="0" applyNumberFormat="1" applyFont="1" applyFill="1" applyBorder="1" applyAlignment="1" applyProtection="1">
      <alignment horizontal="left" vertical="center" wrapText="1"/>
      <protection/>
    </xf>
    <xf numFmtId="49" fontId="92" fillId="0" borderId="0" xfId="0" applyNumberFormat="1" applyFont="1" applyFill="1" applyBorder="1" applyAlignment="1" applyProtection="1">
      <alignment horizontal="left" vertical="center" wrapText="1"/>
      <protection/>
    </xf>
    <xf numFmtId="0" fontId="92" fillId="0" borderId="46" xfId="0" applyFont="1" applyFill="1" applyBorder="1" applyAlignment="1">
      <alignment/>
    </xf>
    <xf numFmtId="0" fontId="92" fillId="0" borderId="46" xfId="0" applyFont="1" applyFill="1" applyBorder="1" applyAlignment="1">
      <alignment horizontal="center" vertical="center"/>
    </xf>
    <xf numFmtId="0" fontId="92" fillId="0" borderId="46" xfId="0" applyFont="1" applyFill="1" applyBorder="1" applyAlignment="1">
      <alignment/>
    </xf>
    <xf numFmtId="0" fontId="100" fillId="0" borderId="46" xfId="0" applyFont="1" applyFill="1" applyBorder="1" applyAlignment="1">
      <alignment wrapText="1"/>
    </xf>
    <xf numFmtId="0" fontId="87" fillId="0" borderId="46" xfId="0" applyFont="1" applyFill="1" applyBorder="1" applyAlignment="1">
      <alignment wrapText="1"/>
    </xf>
    <xf numFmtId="0" fontId="92" fillId="0" borderId="46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55" xfId="0" applyNumberFormat="1" applyFont="1" applyFill="1" applyBorder="1" applyAlignment="1" applyProtection="1">
      <alignment horizontal="center" vertical="center"/>
      <protection/>
    </xf>
    <xf numFmtId="49" fontId="6" fillId="0" borderId="156" xfId="0" applyNumberFormat="1" applyFont="1" applyFill="1" applyBorder="1" applyAlignment="1" applyProtection="1">
      <alignment horizontal="center" vertical="center"/>
      <protection/>
    </xf>
    <xf numFmtId="1" fontId="95" fillId="0" borderId="0" xfId="0" applyNumberFormat="1" applyFont="1" applyAlignment="1">
      <alignment horizontal="left" wrapText="1"/>
    </xf>
    <xf numFmtId="1" fontId="0" fillId="0" borderId="157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0" fillId="0" borderId="15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4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 horizontal="center" vertical="center" wrapText="1"/>
    </xf>
    <xf numFmtId="49" fontId="0" fillId="0" borderId="158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58" xfId="0" applyNumberFormat="1" applyFill="1" applyBorder="1" applyAlignment="1">
      <alignment horizontal="left" vertical="center"/>
    </xf>
    <xf numFmtId="1" fontId="76" fillId="0" borderId="158" xfId="0" applyNumberFormat="1" applyFont="1" applyBorder="1" applyAlignment="1">
      <alignment horizontal="left" vertical="center"/>
    </xf>
    <xf numFmtId="1" fontId="76" fillId="0" borderId="11" xfId="0" applyNumberFormat="1" applyFont="1" applyBorder="1" applyAlignment="1">
      <alignment horizontal="left" vertical="center"/>
    </xf>
    <xf numFmtId="1" fontId="76" fillId="0" borderId="58" xfId="0" applyNumberFormat="1" applyFont="1" applyBorder="1" applyAlignment="1">
      <alignment horizontal="left" vertical="center"/>
    </xf>
    <xf numFmtId="0" fontId="0" fillId="0" borderId="15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0" xfId="0" applyFont="1" applyBorder="1" applyAlignment="1">
      <alignment horizontal="center"/>
    </xf>
    <xf numFmtId="0" fontId="99" fillId="0" borderId="161" xfId="0" applyFont="1" applyBorder="1" applyAlignment="1">
      <alignment/>
    </xf>
    <xf numFmtId="0" fontId="99" fillId="0" borderId="89" xfId="0" applyFont="1" applyBorder="1" applyAlignment="1">
      <alignment/>
    </xf>
    <xf numFmtId="0" fontId="99" fillId="0" borderId="162" xfId="0" applyFont="1" applyBorder="1" applyAlignment="1">
      <alignment/>
    </xf>
    <xf numFmtId="0" fontId="101" fillId="0" borderId="163" xfId="0" applyFont="1" applyFill="1" applyBorder="1" applyAlignment="1">
      <alignment/>
    </xf>
    <xf numFmtId="0" fontId="101" fillId="0" borderId="31" xfId="0" applyFont="1" applyFill="1" applyBorder="1" applyAlignment="1">
      <alignment/>
    </xf>
    <xf numFmtId="0" fontId="101" fillId="0" borderId="164" xfId="0" applyFont="1" applyFill="1" applyBorder="1" applyAlignment="1">
      <alignment/>
    </xf>
    <xf numFmtId="0" fontId="101" fillId="0" borderId="163" xfId="0" applyFont="1" applyFill="1" applyBorder="1" applyAlignment="1">
      <alignment horizontal="left" vertical="top"/>
    </xf>
    <xf numFmtId="0" fontId="101" fillId="0" borderId="31" xfId="0" applyFont="1" applyFill="1" applyBorder="1" applyAlignment="1">
      <alignment horizontal="left" vertical="top"/>
    </xf>
    <xf numFmtId="0" fontId="101" fillId="0" borderId="164" xfId="0" applyFont="1" applyFill="1" applyBorder="1" applyAlignment="1">
      <alignment horizontal="left" vertical="top"/>
    </xf>
    <xf numFmtId="0" fontId="101" fillId="0" borderId="165" xfId="0" applyFont="1" applyFill="1" applyBorder="1" applyAlignment="1">
      <alignment horizontal="left" vertical="top"/>
    </xf>
    <xf numFmtId="0" fontId="101" fillId="0" borderId="41" xfId="0" applyFont="1" applyFill="1" applyBorder="1" applyAlignment="1">
      <alignment horizontal="left" vertical="top"/>
    </xf>
    <xf numFmtId="0" fontId="101" fillId="0" borderId="166" xfId="0" applyFont="1" applyFill="1" applyBorder="1" applyAlignment="1">
      <alignment horizontal="left" vertical="top"/>
    </xf>
    <xf numFmtId="0" fontId="101" fillId="0" borderId="167" xfId="0" applyFont="1" applyFill="1" applyBorder="1" applyAlignment="1">
      <alignment horizontal="left" vertical="top"/>
    </xf>
    <xf numFmtId="0" fontId="101" fillId="0" borderId="29" xfId="0" applyFont="1" applyFill="1" applyBorder="1" applyAlignment="1">
      <alignment horizontal="left" vertical="top"/>
    </xf>
    <xf numFmtId="0" fontId="101" fillId="0" borderId="168" xfId="0" applyFont="1" applyFill="1" applyBorder="1" applyAlignment="1">
      <alignment horizontal="left" vertical="top"/>
    </xf>
    <xf numFmtId="0" fontId="101" fillId="0" borderId="169" xfId="0" applyFont="1" applyFill="1" applyBorder="1" applyAlignment="1">
      <alignment horizontal="left" vertical="top"/>
    </xf>
    <xf numFmtId="0" fontId="101" fillId="0" borderId="33" xfId="0" applyFont="1" applyFill="1" applyBorder="1" applyAlignment="1">
      <alignment horizontal="left" vertical="top"/>
    </xf>
    <xf numFmtId="0" fontId="101" fillId="0" borderId="170" xfId="0" applyFont="1" applyFill="1" applyBorder="1" applyAlignment="1">
      <alignment horizontal="left" vertical="top"/>
    </xf>
    <xf numFmtId="0" fontId="69" fillId="0" borderId="159" xfId="0" applyFont="1" applyFill="1" applyBorder="1" applyAlignment="1">
      <alignment/>
    </xf>
    <xf numFmtId="0" fontId="69" fillId="0" borderId="23" xfId="0" applyFont="1" applyFill="1" applyBorder="1" applyAlignment="1">
      <alignment/>
    </xf>
    <xf numFmtId="0" fontId="69" fillId="0" borderId="160" xfId="0" applyFont="1" applyFill="1" applyBorder="1" applyAlignment="1">
      <alignment/>
    </xf>
    <xf numFmtId="0" fontId="87" fillId="0" borderId="73" xfId="0" applyFont="1" applyFill="1" applyBorder="1" applyAlignment="1">
      <alignment horizontal="center"/>
    </xf>
    <xf numFmtId="0" fontId="87" fillId="0" borderId="68" xfId="0" applyFont="1" applyFill="1" applyBorder="1" applyAlignment="1">
      <alignment horizontal="center"/>
    </xf>
    <xf numFmtId="0" fontId="87" fillId="0" borderId="171" xfId="0" applyFont="1" applyFill="1" applyBorder="1" applyAlignment="1">
      <alignment horizontal="center"/>
    </xf>
    <xf numFmtId="0" fontId="69" fillId="0" borderId="159" xfId="0" applyFont="1" applyFill="1" applyBorder="1" applyAlignment="1">
      <alignment horizontal="left" wrapText="1"/>
    </xf>
    <xf numFmtId="0" fontId="69" fillId="0" borderId="23" xfId="0" applyFont="1" applyFill="1" applyBorder="1" applyAlignment="1">
      <alignment horizontal="left" wrapText="1"/>
    </xf>
    <xf numFmtId="0" fontId="69" fillId="0" borderId="160" xfId="0" applyFont="1" applyFill="1" applyBorder="1" applyAlignment="1">
      <alignment horizontal="left" wrapText="1"/>
    </xf>
    <xf numFmtId="0" fontId="101" fillId="0" borderId="172" xfId="0" applyFont="1" applyFill="1" applyBorder="1" applyAlignment="1">
      <alignment horizontal="left" vertical="top"/>
    </xf>
    <xf numFmtId="0" fontId="101" fillId="0" borderId="35" xfId="0" applyFont="1" applyFill="1" applyBorder="1" applyAlignment="1">
      <alignment horizontal="left" vertical="top"/>
    </xf>
    <xf numFmtId="0" fontId="101" fillId="0" borderId="173" xfId="0" applyFont="1" applyFill="1" applyBorder="1" applyAlignment="1">
      <alignment horizontal="left" vertical="top"/>
    </xf>
    <xf numFmtId="0" fontId="0" fillId="0" borderId="73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171" xfId="0" applyFont="1" applyFill="1" applyBorder="1" applyAlignment="1">
      <alignment/>
    </xf>
    <xf numFmtId="0" fontId="102" fillId="0" borderId="73" xfId="0" applyFont="1" applyFill="1" applyBorder="1" applyAlignment="1">
      <alignment/>
    </xf>
    <xf numFmtId="0" fontId="102" fillId="0" borderId="68" xfId="0" applyFont="1" applyFill="1" applyBorder="1" applyAlignment="1">
      <alignment/>
    </xf>
    <xf numFmtId="0" fontId="102" fillId="0" borderId="171" xfId="0" applyFont="1" applyFill="1" applyBorder="1" applyAlignment="1">
      <alignment/>
    </xf>
    <xf numFmtId="0" fontId="102" fillId="0" borderId="174" xfId="0" applyFont="1" applyFill="1" applyBorder="1" applyAlignment="1">
      <alignment wrapText="1"/>
    </xf>
    <xf numFmtId="0" fontId="102" fillId="0" borderId="84" xfId="0" applyFont="1" applyFill="1" applyBorder="1" applyAlignment="1">
      <alignment wrapText="1"/>
    </xf>
    <xf numFmtId="0" fontId="102" fillId="0" borderId="175" xfId="0" applyFont="1" applyFill="1" applyBorder="1" applyAlignment="1">
      <alignment wrapText="1"/>
    </xf>
    <xf numFmtId="0" fontId="69" fillId="0" borderId="73" xfId="0" applyFont="1" applyFill="1" applyBorder="1" applyAlignment="1">
      <alignment horizontal="left" wrapText="1"/>
    </xf>
    <xf numFmtId="0" fontId="69" fillId="0" borderId="68" xfId="0" applyFont="1" applyFill="1" applyBorder="1" applyAlignment="1">
      <alignment horizontal="left" wrapText="1"/>
    </xf>
    <xf numFmtId="0" fontId="69" fillId="0" borderId="171" xfId="0" applyFont="1" applyFill="1" applyBorder="1" applyAlignment="1">
      <alignment horizontal="left" wrapText="1"/>
    </xf>
    <xf numFmtId="0" fontId="0" fillId="0" borderId="73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171" xfId="0" applyFont="1" applyFill="1" applyBorder="1" applyAlignment="1">
      <alignment horizontal="center"/>
    </xf>
    <xf numFmtId="0" fontId="102" fillId="0" borderId="73" xfId="0" applyFont="1" applyFill="1" applyBorder="1" applyAlignment="1">
      <alignment horizontal="center" wrapText="1"/>
    </xf>
    <xf numFmtId="0" fontId="102" fillId="0" borderId="68" xfId="0" applyFont="1" applyFill="1" applyBorder="1" applyAlignment="1">
      <alignment horizontal="center" wrapText="1"/>
    </xf>
    <xf numFmtId="0" fontId="102" fillId="0" borderId="171" xfId="0" applyFont="1" applyFill="1" applyBorder="1" applyAlignment="1">
      <alignment horizontal="center" wrapText="1"/>
    </xf>
    <xf numFmtId="0" fontId="102" fillId="0" borderId="73" xfId="0" applyFont="1" applyFill="1" applyBorder="1" applyAlignment="1">
      <alignment wrapText="1"/>
    </xf>
    <xf numFmtId="0" fontId="102" fillId="0" borderId="68" xfId="0" applyFont="1" applyFill="1" applyBorder="1" applyAlignment="1">
      <alignment wrapText="1"/>
    </xf>
    <xf numFmtId="0" fontId="102" fillId="0" borderId="171" xfId="0" applyFont="1" applyFill="1" applyBorder="1" applyAlignment="1">
      <alignment wrapText="1"/>
    </xf>
    <xf numFmtId="0" fontId="103" fillId="0" borderId="73" xfId="0" applyFont="1" applyFill="1" applyBorder="1" applyAlignment="1">
      <alignment wrapText="1"/>
    </xf>
    <xf numFmtId="0" fontId="103" fillId="0" borderId="68" xfId="0" applyFont="1" applyFill="1" applyBorder="1" applyAlignment="1">
      <alignment wrapText="1"/>
    </xf>
    <xf numFmtId="0" fontId="103" fillId="0" borderId="171" xfId="0" applyFont="1" applyFill="1" applyBorder="1" applyAlignment="1">
      <alignment wrapText="1"/>
    </xf>
    <xf numFmtId="0" fontId="8" fillId="0" borderId="73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171" xfId="0" applyFont="1" applyFill="1" applyBorder="1" applyAlignment="1">
      <alignment horizontal="center"/>
    </xf>
    <xf numFmtId="0" fontId="8" fillId="0" borderId="73" xfId="0" applyFont="1" applyBorder="1" applyAlignment="1">
      <alignment/>
    </xf>
    <xf numFmtId="0" fontId="8" fillId="0" borderId="68" xfId="0" applyFont="1" applyBorder="1" applyAlignment="1">
      <alignment/>
    </xf>
    <xf numFmtId="0" fontId="8" fillId="0" borderId="171" xfId="0" applyFont="1" applyBorder="1" applyAlignment="1">
      <alignment/>
    </xf>
    <xf numFmtId="0" fontId="102" fillId="0" borderId="176" xfId="0" applyFont="1" applyFill="1" applyBorder="1" applyAlignment="1">
      <alignment/>
    </xf>
    <xf numFmtId="0" fontId="8" fillId="0" borderId="17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171" xfId="0" applyFont="1" applyBorder="1" applyAlignment="1">
      <alignment horizontal="center"/>
    </xf>
    <xf numFmtId="0" fontId="8" fillId="0" borderId="176" xfId="0" applyFont="1" applyBorder="1" applyAlignment="1">
      <alignment horizontal="left"/>
    </xf>
    <xf numFmtId="0" fontId="8" fillId="0" borderId="68" xfId="0" applyFont="1" applyBorder="1" applyAlignment="1">
      <alignment horizontal="left"/>
    </xf>
    <xf numFmtId="0" fontId="8" fillId="0" borderId="171" xfId="0" applyFont="1" applyBorder="1" applyAlignment="1">
      <alignment horizontal="left"/>
    </xf>
    <xf numFmtId="0" fontId="100" fillId="0" borderId="73" xfId="0" applyFont="1" applyFill="1" applyBorder="1" applyAlignment="1">
      <alignment/>
    </xf>
    <xf numFmtId="0" fontId="100" fillId="0" borderId="68" xfId="0" applyFont="1" applyFill="1" applyBorder="1" applyAlignment="1">
      <alignment/>
    </xf>
    <xf numFmtId="0" fontId="100" fillId="0" borderId="171" xfId="0" applyFont="1" applyFill="1" applyBorder="1" applyAlignment="1">
      <alignment/>
    </xf>
    <xf numFmtId="0" fontId="100" fillId="0" borderId="73" xfId="0" applyFont="1" applyFill="1" applyBorder="1" applyAlignment="1">
      <alignment horizontal="center"/>
    </xf>
    <xf numFmtId="0" fontId="100" fillId="0" borderId="68" xfId="0" applyFont="1" applyFill="1" applyBorder="1" applyAlignment="1">
      <alignment horizontal="center"/>
    </xf>
    <xf numFmtId="0" fontId="100" fillId="0" borderId="171" xfId="0" applyFont="1" applyFill="1" applyBorder="1" applyAlignment="1">
      <alignment horizontal="center"/>
    </xf>
    <xf numFmtId="0" fontId="70" fillId="0" borderId="73" xfId="0" applyFont="1" applyFill="1" applyBorder="1" applyAlignment="1">
      <alignment/>
    </xf>
    <xf numFmtId="0" fontId="70" fillId="0" borderId="68" xfId="0" applyFont="1" applyFill="1" applyBorder="1" applyAlignment="1">
      <alignment/>
    </xf>
    <xf numFmtId="0" fontId="70" fillId="0" borderId="171" xfId="0" applyFont="1" applyFill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8" fillId="0" borderId="171" xfId="0" applyFont="1" applyFill="1" applyBorder="1" applyAlignment="1">
      <alignment/>
    </xf>
    <xf numFmtId="0" fontId="72" fillId="0" borderId="73" xfId="0" applyFont="1" applyFill="1" applyBorder="1" applyAlignment="1">
      <alignment/>
    </xf>
    <xf numFmtId="0" fontId="72" fillId="0" borderId="68" xfId="0" applyFont="1" applyFill="1" applyBorder="1" applyAlignment="1">
      <alignment/>
    </xf>
    <xf numFmtId="0" fontId="72" fillId="0" borderId="171" xfId="0" applyFont="1" applyFill="1" applyBorder="1" applyAlignment="1">
      <alignment/>
    </xf>
    <xf numFmtId="0" fontId="104" fillId="0" borderId="159" xfId="0" applyFont="1" applyFill="1" applyBorder="1" applyAlignment="1">
      <alignment/>
    </xf>
    <xf numFmtId="0" fontId="104" fillId="0" borderId="23" xfId="0" applyFont="1" applyFill="1" applyBorder="1" applyAlignment="1">
      <alignment/>
    </xf>
    <xf numFmtId="0" fontId="104" fillId="0" borderId="160" xfId="0" applyFont="1" applyFill="1" applyBorder="1" applyAlignment="1">
      <alignment/>
    </xf>
    <xf numFmtId="0" fontId="69" fillId="0" borderId="159" xfId="0" applyFont="1" applyBorder="1" applyAlignment="1">
      <alignment/>
    </xf>
    <xf numFmtId="0" fontId="69" fillId="0" borderId="23" xfId="0" applyFont="1" applyBorder="1" applyAlignment="1">
      <alignment/>
    </xf>
    <xf numFmtId="0" fontId="69" fillId="0" borderId="160" xfId="0" applyFont="1" applyBorder="1" applyAlignment="1">
      <alignment/>
    </xf>
    <xf numFmtId="0" fontId="70" fillId="0" borderId="174" xfId="0" applyFont="1" applyFill="1" applyBorder="1" applyAlignment="1">
      <alignment/>
    </xf>
    <xf numFmtId="0" fontId="70" fillId="0" borderId="84" xfId="0" applyFont="1" applyFill="1" applyBorder="1" applyAlignment="1">
      <alignment/>
    </xf>
    <xf numFmtId="0" fontId="70" fillId="0" borderId="175" xfId="0" applyFont="1" applyFill="1" applyBorder="1" applyAlignment="1">
      <alignment/>
    </xf>
    <xf numFmtId="0" fontId="72" fillId="0" borderId="73" xfId="0" applyFont="1" applyFill="1" applyBorder="1" applyAlignment="1">
      <alignment horizontal="center"/>
    </xf>
    <xf numFmtId="0" fontId="72" fillId="0" borderId="68" xfId="0" applyFont="1" applyFill="1" applyBorder="1" applyAlignment="1">
      <alignment horizontal="center"/>
    </xf>
    <xf numFmtId="0" fontId="72" fillId="0" borderId="171" xfId="0" applyFont="1" applyFill="1" applyBorder="1" applyAlignment="1">
      <alignment horizontal="center"/>
    </xf>
    <xf numFmtId="0" fontId="101" fillId="0" borderId="177" xfId="0" applyFont="1" applyFill="1" applyBorder="1" applyAlignment="1">
      <alignment horizontal="left" vertical="top"/>
    </xf>
    <xf numFmtId="0" fontId="101" fillId="0" borderId="178" xfId="0" applyFont="1" applyFill="1" applyBorder="1" applyAlignment="1">
      <alignment horizontal="left" vertical="top"/>
    </xf>
    <xf numFmtId="0" fontId="101" fillId="0" borderId="179" xfId="0" applyFont="1" applyFill="1" applyBorder="1" applyAlignment="1">
      <alignment horizontal="left" vertical="top"/>
    </xf>
    <xf numFmtId="0" fontId="87" fillId="0" borderId="73" xfId="0" applyFont="1" applyFill="1" applyBorder="1" applyAlignment="1">
      <alignment/>
    </xf>
    <xf numFmtId="0" fontId="87" fillId="0" borderId="68" xfId="0" applyFont="1" applyFill="1" applyBorder="1" applyAlignment="1">
      <alignment/>
    </xf>
    <xf numFmtId="0" fontId="87" fillId="0" borderId="171" xfId="0" applyFont="1" applyFill="1" applyBorder="1" applyAlignment="1">
      <alignment/>
    </xf>
    <xf numFmtId="0" fontId="87" fillId="0" borderId="73" xfId="0" applyFont="1" applyBorder="1" applyAlignment="1">
      <alignment horizontal="center"/>
    </xf>
    <xf numFmtId="0" fontId="87" fillId="0" borderId="68" xfId="0" applyFont="1" applyBorder="1" applyAlignment="1">
      <alignment horizontal="center"/>
    </xf>
    <xf numFmtId="0" fontId="87" fillId="0" borderId="171" xfId="0" applyFont="1" applyBorder="1" applyAlignment="1">
      <alignment horizontal="center"/>
    </xf>
    <xf numFmtId="0" fontId="101" fillId="0" borderId="180" xfId="0" applyFont="1" applyBorder="1" applyAlignment="1">
      <alignment/>
    </xf>
    <xf numFmtId="0" fontId="101" fillId="0" borderId="181" xfId="0" applyFont="1" applyBorder="1" applyAlignment="1">
      <alignment/>
    </xf>
    <xf numFmtId="0" fontId="101" fillId="0" borderId="182" xfId="0" applyFont="1" applyBorder="1" applyAlignment="1">
      <alignment/>
    </xf>
    <xf numFmtId="0" fontId="8" fillId="0" borderId="73" xfId="0" applyFont="1" applyBorder="1" applyAlignment="1">
      <alignment horizontal="center"/>
    </xf>
    <xf numFmtId="0" fontId="87" fillId="0" borderId="73" xfId="0" applyFont="1" applyBorder="1" applyAlignment="1">
      <alignment/>
    </xf>
    <xf numFmtId="0" fontId="87" fillId="0" borderId="68" xfId="0" applyFont="1" applyBorder="1" applyAlignment="1">
      <alignment/>
    </xf>
    <xf numFmtId="0" fontId="87" fillId="0" borderId="171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171" xfId="0" applyFont="1" applyBorder="1" applyAlignment="1">
      <alignment/>
    </xf>
    <xf numFmtId="0" fontId="105" fillId="0" borderId="163" xfId="0" applyFont="1" applyFill="1" applyBorder="1" applyAlignment="1">
      <alignment horizontal="left" vertical="top"/>
    </xf>
    <xf numFmtId="0" fontId="105" fillId="0" borderId="31" xfId="0" applyFont="1" applyFill="1" applyBorder="1" applyAlignment="1">
      <alignment horizontal="left" vertical="top"/>
    </xf>
    <xf numFmtId="0" fontId="105" fillId="0" borderId="164" xfId="0" applyFont="1" applyFill="1" applyBorder="1" applyAlignment="1">
      <alignment horizontal="left" vertical="top"/>
    </xf>
    <xf numFmtId="0" fontId="104" fillId="0" borderId="159" xfId="0" applyFont="1" applyBorder="1" applyAlignment="1">
      <alignment horizontal="justify" vertical="top" wrapText="1"/>
    </xf>
    <xf numFmtId="0" fontId="104" fillId="0" borderId="23" xfId="0" applyFont="1" applyBorder="1" applyAlignment="1">
      <alignment horizontal="justify" vertical="top" wrapText="1"/>
    </xf>
    <xf numFmtId="0" fontId="104" fillId="0" borderId="160" xfId="0" applyFont="1" applyBorder="1" applyAlignment="1">
      <alignment horizontal="justify" vertical="top" wrapText="1"/>
    </xf>
    <xf numFmtId="0" fontId="101" fillId="0" borderId="180" xfId="0" applyFont="1" applyFill="1" applyBorder="1" applyAlignment="1">
      <alignment horizontal="left" vertical="top"/>
    </xf>
    <xf numFmtId="0" fontId="101" fillId="0" borderId="181" xfId="0" applyFont="1" applyFill="1" applyBorder="1" applyAlignment="1">
      <alignment horizontal="left" vertical="top"/>
    </xf>
    <xf numFmtId="0" fontId="101" fillId="0" borderId="182" xfId="0" applyFont="1" applyFill="1" applyBorder="1" applyAlignment="1">
      <alignment horizontal="left" vertical="top"/>
    </xf>
    <xf numFmtId="0" fontId="101" fillId="0" borderId="167" xfId="0" applyFont="1" applyBorder="1" applyAlignment="1">
      <alignment horizontal="justify" vertical="top"/>
    </xf>
    <xf numFmtId="0" fontId="101" fillId="0" borderId="29" xfId="0" applyFont="1" applyBorder="1" applyAlignment="1">
      <alignment horizontal="justify" vertical="top"/>
    </xf>
    <xf numFmtId="0" fontId="101" fillId="0" borderId="168" xfId="0" applyFont="1" applyBorder="1" applyAlignment="1">
      <alignment horizontal="justify" vertical="top"/>
    </xf>
    <xf numFmtId="0" fontId="101" fillId="0" borderId="163" xfId="0" applyFont="1" applyBorder="1" applyAlignment="1">
      <alignment horizontal="justify" vertical="top"/>
    </xf>
    <xf numFmtId="0" fontId="101" fillId="0" borderId="31" xfId="0" applyFont="1" applyBorder="1" applyAlignment="1">
      <alignment horizontal="justify" vertical="top"/>
    </xf>
    <xf numFmtId="0" fontId="101" fillId="0" borderId="164" xfId="0" applyFont="1" applyBorder="1" applyAlignment="1">
      <alignment horizontal="justify" vertical="top"/>
    </xf>
    <xf numFmtId="0" fontId="101" fillId="0" borderId="163" xfId="0" applyFont="1" applyFill="1" applyBorder="1" applyAlignment="1">
      <alignment horizontal="left" vertical="top" wrapText="1"/>
    </xf>
    <xf numFmtId="0" fontId="101" fillId="0" borderId="31" xfId="0" applyFont="1" applyFill="1" applyBorder="1" applyAlignment="1">
      <alignment horizontal="left" vertical="top" wrapText="1"/>
    </xf>
    <xf numFmtId="0" fontId="101" fillId="0" borderId="164" xfId="0" applyFont="1" applyFill="1" applyBorder="1" applyAlignment="1">
      <alignment horizontal="left" vertical="top" wrapText="1"/>
    </xf>
    <xf numFmtId="0" fontId="105" fillId="0" borderId="163" xfId="0" applyFont="1" applyFill="1" applyBorder="1" applyAlignment="1">
      <alignment horizontal="left" vertical="center"/>
    </xf>
    <xf numFmtId="0" fontId="101" fillId="0" borderId="31" xfId="0" applyFont="1" applyFill="1" applyBorder="1" applyAlignment="1">
      <alignment horizontal="left" vertical="center"/>
    </xf>
    <xf numFmtId="0" fontId="101" fillId="0" borderId="164" xfId="0" applyFont="1" applyFill="1" applyBorder="1" applyAlignment="1">
      <alignment horizontal="left" vertical="center"/>
    </xf>
    <xf numFmtId="0" fontId="101" fillId="0" borderId="163" xfId="0" applyFont="1" applyFill="1" applyBorder="1" applyAlignment="1">
      <alignment horizontal="left" vertical="center"/>
    </xf>
    <xf numFmtId="0" fontId="67" fillId="0" borderId="183" xfId="0" applyFont="1" applyBorder="1" applyAlignment="1">
      <alignment horizontal="left"/>
    </xf>
    <xf numFmtId="0" fontId="67" fillId="0" borderId="184" xfId="0" applyFont="1" applyBorder="1" applyAlignment="1">
      <alignment horizontal="left"/>
    </xf>
    <xf numFmtId="0" fontId="68" fillId="0" borderId="159" xfId="0" applyFont="1" applyBorder="1" applyAlignment="1">
      <alignment/>
    </xf>
    <xf numFmtId="0" fontId="68" fillId="0" borderId="23" xfId="0" applyFont="1" applyBorder="1" applyAlignment="1">
      <alignment/>
    </xf>
    <xf numFmtId="0" fontId="68" fillId="0" borderId="160" xfId="0" applyFont="1" applyBorder="1" applyAlignment="1">
      <alignment/>
    </xf>
    <xf numFmtId="0" fontId="105" fillId="0" borderId="167" xfId="0" applyFont="1" applyFill="1" applyBorder="1" applyAlignment="1">
      <alignment horizontal="left" vertical="top"/>
    </xf>
    <xf numFmtId="0" fontId="105" fillId="0" borderId="29" xfId="0" applyFont="1" applyFill="1" applyBorder="1" applyAlignment="1">
      <alignment horizontal="left" vertical="top"/>
    </xf>
    <xf numFmtId="0" fontId="105" fillId="0" borderId="168" xfId="0" applyFont="1" applyFill="1" applyBorder="1" applyAlignment="1">
      <alignment horizontal="left" vertical="top"/>
    </xf>
    <xf numFmtId="0" fontId="101" fillId="0" borderId="163" xfId="0" applyFont="1" applyFill="1" applyBorder="1" applyAlignment="1">
      <alignment horizontal="left" vertical="top" wrapText="1"/>
    </xf>
    <xf numFmtId="0" fontId="101" fillId="0" borderId="31" xfId="0" applyFont="1" applyFill="1" applyBorder="1" applyAlignment="1">
      <alignment horizontal="left" vertical="top" wrapText="1"/>
    </xf>
    <xf numFmtId="0" fontId="101" fillId="0" borderId="164" xfId="0" applyFont="1" applyFill="1" applyBorder="1" applyAlignment="1">
      <alignment horizontal="left" vertical="top" wrapText="1"/>
    </xf>
    <xf numFmtId="0" fontId="0" fillId="0" borderId="185" xfId="0" applyFont="1" applyFill="1" applyBorder="1" applyAlignment="1">
      <alignment vertical="center"/>
    </xf>
    <xf numFmtId="0" fontId="0" fillId="0" borderId="186" xfId="0" applyFont="1" applyFill="1" applyBorder="1" applyAlignment="1">
      <alignment vertical="center"/>
    </xf>
    <xf numFmtId="0" fontId="0" fillId="0" borderId="186" xfId="0" applyFont="1" applyBorder="1" applyAlignment="1">
      <alignment vertical="center"/>
    </xf>
    <xf numFmtId="0" fontId="0" fillId="0" borderId="187" xfId="0" applyFont="1" applyBorder="1" applyAlignment="1">
      <alignment vertical="center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7" customWidth="1"/>
    <col min="2" max="2" width="48.8515625" style="7" customWidth="1"/>
    <col min="3" max="3" width="14.7109375" style="7" customWidth="1"/>
    <col min="4" max="4" width="13.00390625" style="7" customWidth="1"/>
    <col min="5" max="5" width="12.00390625" style="7" customWidth="1"/>
    <col min="6" max="6" width="15.28125" style="7" customWidth="1"/>
    <col min="7" max="9" width="9.140625" style="7" customWidth="1"/>
    <col min="10" max="10" width="11.421875" style="7" customWidth="1"/>
    <col min="11" max="16384" width="9.140625" style="7" customWidth="1"/>
  </cols>
  <sheetData>
    <row r="3" ht="18.75">
      <c r="B3" s="341" t="s">
        <v>1036</v>
      </c>
    </row>
    <row r="4" ht="13.5" thickBot="1"/>
    <row r="5" spans="2:6" ht="16.5" thickBot="1">
      <c r="B5" s="342" t="s">
        <v>1037</v>
      </c>
      <c r="C5" s="343" t="s">
        <v>1038</v>
      </c>
      <c r="D5" s="343" t="s">
        <v>1039</v>
      </c>
      <c r="E5" s="343" t="s">
        <v>1040</v>
      </c>
      <c r="F5" s="344" t="s">
        <v>1041</v>
      </c>
    </row>
    <row r="6" spans="2:6" ht="12.75">
      <c r="B6" s="345" t="s">
        <v>1045</v>
      </c>
      <c r="C6" s="346">
        <f>'Stavebni-Rozpocet'!G113</f>
        <v>0</v>
      </c>
      <c r="D6" s="346">
        <v>21</v>
      </c>
      <c r="E6" s="346">
        <f aca="true" t="shared" si="0" ref="E6:E14">C6/100*D6</f>
        <v>0</v>
      </c>
      <c r="F6" s="346">
        <f aca="true" t="shared" si="1" ref="F6:F14">C6+E6</f>
        <v>0</v>
      </c>
    </row>
    <row r="7" spans="2:6" ht="12.75">
      <c r="B7" s="353" t="s">
        <v>1052</v>
      </c>
      <c r="C7" s="346">
        <f>Mantinely!G9</f>
        <v>0</v>
      </c>
      <c r="D7" s="346">
        <v>21</v>
      </c>
      <c r="E7" s="346">
        <f t="shared" si="0"/>
        <v>0</v>
      </c>
      <c r="F7" s="346">
        <f t="shared" si="1"/>
        <v>0</v>
      </c>
    </row>
    <row r="8" spans="2:6" ht="12.75">
      <c r="B8" s="347" t="s">
        <v>1046</v>
      </c>
      <c r="C8" s="348">
        <f>'Technologie-vzduchotechnika'!K33</f>
        <v>0</v>
      </c>
      <c r="D8" s="348">
        <v>21</v>
      </c>
      <c r="E8" s="346">
        <f t="shared" si="0"/>
        <v>0</v>
      </c>
      <c r="F8" s="348">
        <f t="shared" si="1"/>
        <v>0</v>
      </c>
    </row>
    <row r="9" spans="2:6" ht="12.75">
      <c r="B9" s="347" t="s">
        <v>1047</v>
      </c>
      <c r="C9" s="348">
        <f>'Technologie-chlazeni'!H483</f>
        <v>0</v>
      </c>
      <c r="D9" s="348">
        <v>21</v>
      </c>
      <c r="E9" s="346">
        <f t="shared" si="0"/>
        <v>0</v>
      </c>
      <c r="F9" s="348">
        <f t="shared" si="1"/>
        <v>0</v>
      </c>
    </row>
    <row r="10" spans="2:6" ht="12.75">
      <c r="B10" s="347" t="s">
        <v>1048</v>
      </c>
      <c r="C10" s="355">
        <f>'Technologie-MaR-elektro'!H113</f>
        <v>0</v>
      </c>
      <c r="D10" s="348">
        <v>21</v>
      </c>
      <c r="E10" s="346">
        <f t="shared" si="0"/>
        <v>0</v>
      </c>
      <c r="F10" s="348">
        <f t="shared" si="1"/>
        <v>0</v>
      </c>
    </row>
    <row r="11" spans="2:6" ht="12.75">
      <c r="B11" s="347" t="s">
        <v>1049</v>
      </c>
      <c r="C11" s="348">
        <f>SUM(C6:C10)</f>
        <v>0</v>
      </c>
      <c r="D11" s="348">
        <v>21</v>
      </c>
      <c r="E11" s="346">
        <f t="shared" si="0"/>
        <v>0</v>
      </c>
      <c r="F11" s="348">
        <f t="shared" si="1"/>
        <v>0</v>
      </c>
    </row>
    <row r="12" spans="2:10" ht="12.75">
      <c r="B12" s="347" t="s">
        <v>1050</v>
      </c>
      <c r="C12" s="348">
        <v>0</v>
      </c>
      <c r="D12" s="348">
        <v>21</v>
      </c>
      <c r="E12" s="346">
        <f t="shared" si="0"/>
        <v>0</v>
      </c>
      <c r="F12" s="348">
        <f t="shared" si="1"/>
        <v>0</v>
      </c>
      <c r="J12" s="354"/>
    </row>
    <row r="13" spans="2:6" ht="12.75">
      <c r="B13" s="347" t="s">
        <v>1185</v>
      </c>
      <c r="C13" s="348">
        <v>0</v>
      </c>
      <c r="D13" s="348">
        <v>21</v>
      </c>
      <c r="E13" s="346">
        <f t="shared" si="0"/>
        <v>0</v>
      </c>
      <c r="F13" s="348">
        <f t="shared" si="1"/>
        <v>0</v>
      </c>
    </row>
    <row r="14" spans="2:6" ht="12.75">
      <c r="B14" s="347" t="s">
        <v>1051</v>
      </c>
      <c r="C14" s="348">
        <v>0</v>
      </c>
      <c r="D14" s="348">
        <v>21</v>
      </c>
      <c r="E14" s="346">
        <f t="shared" si="0"/>
        <v>0</v>
      </c>
      <c r="F14" s="348">
        <f t="shared" si="1"/>
        <v>0</v>
      </c>
    </row>
    <row r="15" spans="2:6" ht="15.75">
      <c r="B15" s="349" t="s">
        <v>354</v>
      </c>
      <c r="C15" s="350">
        <f>SUM(C11:C14)</f>
        <v>0</v>
      </c>
      <c r="D15" s="350"/>
      <c r="E15" s="350">
        <f>SUM(E11:E14)</f>
        <v>0</v>
      </c>
      <c r="F15" s="350">
        <f>SUM(F11:F14)</f>
        <v>0</v>
      </c>
    </row>
    <row r="17" spans="2:5" ht="15">
      <c r="B17" s="351" t="s">
        <v>1042</v>
      </c>
      <c r="C17" s="351" t="s">
        <v>125</v>
      </c>
      <c r="D17" s="351"/>
      <c r="E17" s="351"/>
    </row>
    <row r="18" spans="2:5" ht="6.75" customHeight="1">
      <c r="B18" s="351"/>
      <c r="C18" s="351"/>
      <c r="D18" s="351"/>
      <c r="E18" s="351"/>
    </row>
    <row r="19" spans="2:5" ht="15">
      <c r="B19" s="351" t="s">
        <v>1043</v>
      </c>
      <c r="C19" s="351" t="s">
        <v>126</v>
      </c>
      <c r="D19" s="351"/>
      <c r="E19" s="351"/>
    </row>
    <row r="20" spans="2:5" ht="6.75" customHeight="1">
      <c r="B20" s="351"/>
      <c r="C20" s="351"/>
      <c r="D20" s="351"/>
      <c r="E20" s="351"/>
    </row>
    <row r="21" spans="2:5" ht="15">
      <c r="B21" s="351" t="s">
        <v>1044</v>
      </c>
      <c r="C21" s="351" t="s">
        <v>273</v>
      </c>
      <c r="D21" s="351"/>
      <c r="E21" s="351"/>
    </row>
    <row r="22" spans="2:5" ht="15">
      <c r="B22" s="351"/>
      <c r="C22" s="351"/>
      <c r="D22" s="351"/>
      <c r="E22" s="351"/>
    </row>
    <row r="24" ht="12.75">
      <c r="C24" s="352"/>
    </row>
  </sheetData>
  <sheetProtection/>
  <printOptions/>
  <pageMargins left="0.394" right="0.394" top="0.591" bottom="0.591" header="0.5" footer="0.5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88">
      <selection activeCell="G111" sqref="G111"/>
    </sheetView>
  </sheetViews>
  <sheetFormatPr defaultColWidth="11.57421875" defaultRowHeight="12.75"/>
  <cols>
    <col min="1" max="1" width="3.140625" style="0" customWidth="1"/>
    <col min="2" max="2" width="9.57421875" style="0" customWidth="1"/>
    <col min="3" max="3" width="48.57421875" style="0" customWidth="1"/>
    <col min="4" max="4" width="3.421875" style="0" customWidth="1"/>
    <col min="5" max="5" width="8.8515625" style="0" customWidth="1"/>
    <col min="6" max="6" width="11.8515625" style="0" customWidth="1"/>
    <col min="7" max="7" width="12.00390625" style="0" customWidth="1"/>
  </cols>
  <sheetData>
    <row r="1" spans="1:7" ht="12.75">
      <c r="A1" s="480" t="s">
        <v>0</v>
      </c>
      <c r="B1" s="481" t="s">
        <v>63</v>
      </c>
      <c r="C1" s="481" t="s">
        <v>127</v>
      </c>
      <c r="D1" s="481" t="s">
        <v>197</v>
      </c>
      <c r="E1" s="482" t="s">
        <v>204</v>
      </c>
      <c r="F1" s="483" t="s">
        <v>205</v>
      </c>
      <c r="G1" s="527" t="s">
        <v>208</v>
      </c>
    </row>
    <row r="2" spans="1:7" ht="13.5" thickBot="1">
      <c r="A2" s="503" t="s">
        <v>1</v>
      </c>
      <c r="B2" s="504" t="s">
        <v>1</v>
      </c>
      <c r="C2" s="484" t="s">
        <v>128</v>
      </c>
      <c r="D2" s="504" t="s">
        <v>1</v>
      </c>
      <c r="E2" s="504" t="s">
        <v>1</v>
      </c>
      <c r="F2" s="485" t="s">
        <v>206</v>
      </c>
      <c r="G2" s="528"/>
    </row>
    <row r="3" spans="1:7" ht="12.75">
      <c r="A3" s="505"/>
      <c r="B3" s="340" t="s">
        <v>14</v>
      </c>
      <c r="C3" s="525" t="s">
        <v>129</v>
      </c>
      <c r="D3" s="526"/>
      <c r="E3" s="526"/>
      <c r="F3" s="526"/>
      <c r="G3" s="486"/>
    </row>
    <row r="4" spans="1:7" ht="12.75">
      <c r="A4" s="506" t="s">
        <v>2</v>
      </c>
      <c r="B4" s="506" t="s">
        <v>64</v>
      </c>
      <c r="C4" s="506" t="s">
        <v>130</v>
      </c>
      <c r="D4" s="506" t="s">
        <v>198</v>
      </c>
      <c r="E4" s="507">
        <v>90.74</v>
      </c>
      <c r="F4" s="507"/>
      <c r="G4" s="507">
        <f>ROUND(E4*F4,2)</f>
        <v>0</v>
      </c>
    </row>
    <row r="5" spans="1:7" ht="12.75">
      <c r="A5" s="505"/>
      <c r="B5" s="340" t="s">
        <v>16</v>
      </c>
      <c r="C5" s="525" t="s">
        <v>303</v>
      </c>
      <c r="D5" s="526"/>
      <c r="E5" s="526"/>
      <c r="F5" s="526"/>
      <c r="G5" s="486"/>
    </row>
    <row r="6" spans="1:7" ht="12.75">
      <c r="A6" s="506" t="s">
        <v>3</v>
      </c>
      <c r="B6" s="506" t="s">
        <v>304</v>
      </c>
      <c r="C6" s="506" t="s">
        <v>305</v>
      </c>
      <c r="D6" s="506" t="s">
        <v>199</v>
      </c>
      <c r="E6" s="507">
        <v>28.9</v>
      </c>
      <c r="F6" s="507"/>
      <c r="G6" s="507">
        <f>ROUND(E6*F6,2)</f>
        <v>0</v>
      </c>
    </row>
    <row r="7" spans="1:7" ht="12.75">
      <c r="A7" s="506" t="s">
        <v>4</v>
      </c>
      <c r="B7" s="506" t="s">
        <v>306</v>
      </c>
      <c r="C7" s="506" t="s">
        <v>307</v>
      </c>
      <c r="D7" s="506" t="s">
        <v>199</v>
      </c>
      <c r="E7" s="507">
        <v>28.9</v>
      </c>
      <c r="F7" s="507"/>
      <c r="G7" s="507">
        <f>ROUND(E7*F7,2)</f>
        <v>0</v>
      </c>
    </row>
    <row r="8" spans="1:7" ht="12.75">
      <c r="A8" s="506" t="s">
        <v>5</v>
      </c>
      <c r="B8" s="506" t="s">
        <v>309</v>
      </c>
      <c r="C8" s="506" t="s">
        <v>308</v>
      </c>
      <c r="D8" s="506" t="s">
        <v>199</v>
      </c>
      <c r="E8" s="507">
        <v>28.9</v>
      </c>
      <c r="F8" s="507"/>
      <c r="G8" s="507">
        <f>ROUND(E8*F8,2)</f>
        <v>0</v>
      </c>
    </row>
    <row r="9" spans="1:7" ht="12.75">
      <c r="A9" s="506" t="s">
        <v>6</v>
      </c>
      <c r="B9" s="506" t="s">
        <v>310</v>
      </c>
      <c r="C9" s="506" t="s">
        <v>311</v>
      </c>
      <c r="D9" s="506" t="s">
        <v>199</v>
      </c>
      <c r="E9" s="507">
        <v>28.9</v>
      </c>
      <c r="F9" s="507"/>
      <c r="G9" s="507">
        <f>ROUND(E9*F9,2)</f>
        <v>0</v>
      </c>
    </row>
    <row r="10" spans="1:7" ht="12.75">
      <c r="A10" s="505"/>
      <c r="B10" s="340" t="s">
        <v>17</v>
      </c>
      <c r="C10" s="525" t="s">
        <v>131</v>
      </c>
      <c r="D10" s="526"/>
      <c r="E10" s="526"/>
      <c r="F10" s="526"/>
      <c r="G10" s="486"/>
    </row>
    <row r="11" spans="1:7" ht="12.75">
      <c r="A11" s="506" t="s">
        <v>7</v>
      </c>
      <c r="B11" s="506" t="s">
        <v>65</v>
      </c>
      <c r="C11" s="506" t="s">
        <v>132</v>
      </c>
      <c r="D11" s="506" t="s">
        <v>198</v>
      </c>
      <c r="E11" s="507">
        <v>34.9</v>
      </c>
      <c r="F11" s="507"/>
      <c r="G11" s="507">
        <f>ROUND(E11*F11,2)</f>
        <v>0</v>
      </c>
    </row>
    <row r="12" spans="1:7" ht="12.75">
      <c r="A12" s="506" t="s">
        <v>8</v>
      </c>
      <c r="B12" s="506" t="s">
        <v>66</v>
      </c>
      <c r="C12" s="506" t="s">
        <v>133</v>
      </c>
      <c r="D12" s="506" t="s">
        <v>198</v>
      </c>
      <c r="E12" s="507">
        <v>34.9</v>
      </c>
      <c r="F12" s="507"/>
      <c r="G12" s="507">
        <f>ROUND(E12*F12,2)</f>
        <v>0</v>
      </c>
    </row>
    <row r="13" spans="1:7" ht="12.75">
      <c r="A13" s="506" t="s">
        <v>9</v>
      </c>
      <c r="B13" s="506" t="s">
        <v>67</v>
      </c>
      <c r="C13" s="506" t="s">
        <v>134</v>
      </c>
      <c r="D13" s="506" t="s">
        <v>198</v>
      </c>
      <c r="E13" s="507">
        <v>523.5</v>
      </c>
      <c r="F13" s="507"/>
      <c r="G13" s="507">
        <f>ROUND(E13*F13,2)</f>
        <v>0</v>
      </c>
    </row>
    <row r="14" spans="1:7" ht="12.75">
      <c r="A14" s="506" t="s">
        <v>10</v>
      </c>
      <c r="B14" s="506" t="s">
        <v>68</v>
      </c>
      <c r="C14" s="506" t="s">
        <v>135</v>
      </c>
      <c r="D14" s="506" t="s">
        <v>198</v>
      </c>
      <c r="E14" s="507">
        <v>34.9</v>
      </c>
      <c r="F14" s="507"/>
      <c r="G14" s="507">
        <f>ROUND(E14*F14,2)</f>
        <v>0</v>
      </c>
    </row>
    <row r="15" spans="1:7" ht="12.75">
      <c r="A15" s="505"/>
      <c r="B15" s="340" t="s">
        <v>18</v>
      </c>
      <c r="C15" s="525" t="s">
        <v>136</v>
      </c>
      <c r="D15" s="526"/>
      <c r="E15" s="526"/>
      <c r="F15" s="526"/>
      <c r="G15" s="486"/>
    </row>
    <row r="16" spans="1:7" ht="12.75">
      <c r="A16" s="506" t="s">
        <v>11</v>
      </c>
      <c r="B16" s="506" t="s">
        <v>69</v>
      </c>
      <c r="C16" s="506" t="s">
        <v>137</v>
      </c>
      <c r="D16" s="506" t="s">
        <v>198</v>
      </c>
      <c r="E16" s="507">
        <v>55.84</v>
      </c>
      <c r="F16" s="507"/>
      <c r="G16" s="507">
        <f>ROUND(E16*F16,2)</f>
        <v>0</v>
      </c>
    </row>
    <row r="17" spans="1:7" ht="12.75">
      <c r="A17" s="505"/>
      <c r="B17" s="340" t="s">
        <v>28</v>
      </c>
      <c r="C17" s="525" t="s">
        <v>138</v>
      </c>
      <c r="D17" s="526"/>
      <c r="E17" s="526"/>
      <c r="F17" s="526"/>
      <c r="G17" s="486"/>
    </row>
    <row r="18" spans="1:7" ht="12.75">
      <c r="A18" s="506" t="s">
        <v>12</v>
      </c>
      <c r="B18" s="506" t="s">
        <v>70</v>
      </c>
      <c r="C18" s="506" t="s">
        <v>139</v>
      </c>
      <c r="D18" s="506" t="s">
        <v>198</v>
      </c>
      <c r="E18" s="507">
        <v>1.81</v>
      </c>
      <c r="F18" s="507"/>
      <c r="G18" s="507">
        <f>ROUND(E18*F18,2)</f>
        <v>0</v>
      </c>
    </row>
    <row r="19" spans="1:7" ht="12.75">
      <c r="A19" s="506" t="s">
        <v>13</v>
      </c>
      <c r="B19" s="506" t="s">
        <v>71</v>
      </c>
      <c r="C19" s="506" t="s">
        <v>296</v>
      </c>
      <c r="D19" s="506" t="s">
        <v>198</v>
      </c>
      <c r="E19" s="507">
        <v>4.29</v>
      </c>
      <c r="F19" s="507"/>
      <c r="G19" s="507">
        <f>ROUND(E19*F19,2)</f>
        <v>0</v>
      </c>
    </row>
    <row r="20" spans="1:7" ht="12.75">
      <c r="A20" s="506" t="s">
        <v>14</v>
      </c>
      <c r="B20" s="506" t="s">
        <v>72</v>
      </c>
      <c r="C20" s="506" t="s">
        <v>295</v>
      </c>
      <c r="D20" s="506" t="s">
        <v>198</v>
      </c>
      <c r="E20" s="507">
        <v>191.22</v>
      </c>
      <c r="F20" s="507"/>
      <c r="G20" s="507">
        <f>ROUND(E20*F20,2)</f>
        <v>0</v>
      </c>
    </row>
    <row r="21" spans="1:7" ht="12.75">
      <c r="A21" s="506" t="s">
        <v>15</v>
      </c>
      <c r="B21" s="506" t="s">
        <v>71</v>
      </c>
      <c r="C21" s="506" t="s">
        <v>294</v>
      </c>
      <c r="D21" s="506" t="s">
        <v>198</v>
      </c>
      <c r="E21" s="507">
        <v>219.32</v>
      </c>
      <c r="F21" s="507"/>
      <c r="G21" s="507">
        <f>ROUND(E21*F21,2)</f>
        <v>0</v>
      </c>
    </row>
    <row r="22" spans="1:7" ht="12.75">
      <c r="A22" s="506"/>
      <c r="B22" s="506"/>
      <c r="C22" s="506" t="s">
        <v>324</v>
      </c>
      <c r="D22" s="506"/>
      <c r="E22" s="507"/>
      <c r="F22" s="507"/>
      <c r="G22" s="507"/>
    </row>
    <row r="23" spans="1:7" ht="12.75">
      <c r="A23" s="506" t="s">
        <v>16</v>
      </c>
      <c r="B23" s="506" t="s">
        <v>328</v>
      </c>
      <c r="C23" s="506" t="s">
        <v>329</v>
      </c>
      <c r="D23" s="506" t="s">
        <v>199</v>
      </c>
      <c r="E23" s="507">
        <v>728.5</v>
      </c>
      <c r="F23" s="507"/>
      <c r="G23" s="507">
        <f>ROUND(E23*F23,2)</f>
        <v>0</v>
      </c>
    </row>
    <row r="24" spans="1:7" ht="12.75">
      <c r="A24" s="506" t="s">
        <v>17</v>
      </c>
      <c r="B24" s="506" t="s">
        <v>71</v>
      </c>
      <c r="C24" s="506" t="s">
        <v>294</v>
      </c>
      <c r="D24" s="506" t="s">
        <v>198</v>
      </c>
      <c r="E24" s="507">
        <v>43.71</v>
      </c>
      <c r="F24" s="507"/>
      <c r="G24" s="507">
        <f>ROUND(E24*F24,2)</f>
        <v>0</v>
      </c>
    </row>
    <row r="25" spans="1:7" ht="12.75">
      <c r="A25" s="506" t="s">
        <v>18</v>
      </c>
      <c r="B25" s="506" t="s">
        <v>73</v>
      </c>
      <c r="C25" s="506" t="s">
        <v>142</v>
      </c>
      <c r="D25" s="506" t="s">
        <v>200</v>
      </c>
      <c r="E25" s="507">
        <v>4.04</v>
      </c>
      <c r="F25" s="507"/>
      <c r="G25" s="507">
        <f aca="true" t="shared" si="0" ref="G25:G33">ROUND(E25*F25,2)</f>
        <v>0</v>
      </c>
    </row>
    <row r="26" spans="1:7" ht="12.75">
      <c r="A26" s="506" t="s">
        <v>19</v>
      </c>
      <c r="B26" s="506" t="s">
        <v>74</v>
      </c>
      <c r="C26" s="506" t="s">
        <v>143</v>
      </c>
      <c r="D26" s="506" t="s">
        <v>200</v>
      </c>
      <c r="E26" s="507">
        <v>42.25</v>
      </c>
      <c r="F26" s="507"/>
      <c r="G26" s="507">
        <f t="shared" si="0"/>
        <v>0</v>
      </c>
    </row>
    <row r="27" spans="1:7" ht="12.75" customHeight="1">
      <c r="A27" s="506" t="s">
        <v>20</v>
      </c>
      <c r="B27" s="506" t="s">
        <v>75</v>
      </c>
      <c r="C27" s="506" t="s">
        <v>144</v>
      </c>
      <c r="D27" s="506" t="s">
        <v>199</v>
      </c>
      <c r="E27" s="507">
        <v>51.22</v>
      </c>
      <c r="F27" s="507"/>
      <c r="G27" s="507">
        <f t="shared" si="0"/>
        <v>0</v>
      </c>
    </row>
    <row r="28" spans="1:7" ht="12.75">
      <c r="A28" s="506" t="s">
        <v>21</v>
      </c>
      <c r="B28" s="506" t="s">
        <v>76</v>
      </c>
      <c r="C28" s="506" t="s">
        <v>145</v>
      </c>
      <c r="D28" s="506" t="s">
        <v>199</v>
      </c>
      <c r="E28" s="507">
        <v>51.22</v>
      </c>
      <c r="F28" s="507"/>
      <c r="G28" s="507">
        <f t="shared" si="0"/>
        <v>0</v>
      </c>
    </row>
    <row r="29" spans="1:7" ht="12.75">
      <c r="A29" s="506" t="s">
        <v>22</v>
      </c>
      <c r="B29" s="506" t="s">
        <v>77</v>
      </c>
      <c r="C29" s="506" t="s">
        <v>297</v>
      </c>
      <c r="D29" s="506" t="s">
        <v>198</v>
      </c>
      <c r="E29" s="507">
        <v>11.55</v>
      </c>
      <c r="F29" s="507"/>
      <c r="G29" s="507">
        <f t="shared" si="0"/>
        <v>0</v>
      </c>
    </row>
    <row r="30" spans="1:7" ht="12.75">
      <c r="A30" s="506" t="s">
        <v>23</v>
      </c>
      <c r="B30" s="506" t="s">
        <v>78</v>
      </c>
      <c r="C30" s="506" t="s">
        <v>147</v>
      </c>
      <c r="D30" s="506" t="s">
        <v>200</v>
      </c>
      <c r="E30" s="507">
        <v>1.58</v>
      </c>
      <c r="F30" s="507"/>
      <c r="G30" s="507">
        <f t="shared" si="0"/>
        <v>0</v>
      </c>
    </row>
    <row r="31" spans="1:7" ht="12.75">
      <c r="A31" s="506" t="s">
        <v>24</v>
      </c>
      <c r="B31" s="506" t="s">
        <v>79</v>
      </c>
      <c r="C31" s="506" t="s">
        <v>148</v>
      </c>
      <c r="D31" s="506" t="s">
        <v>200</v>
      </c>
      <c r="E31" s="507">
        <v>0.27</v>
      </c>
      <c r="F31" s="507"/>
      <c r="G31" s="507">
        <f t="shared" si="0"/>
        <v>0</v>
      </c>
    </row>
    <row r="32" spans="1:7" ht="12.75">
      <c r="A32" s="506" t="s">
        <v>25</v>
      </c>
      <c r="B32" s="506" t="s">
        <v>80</v>
      </c>
      <c r="C32" s="506" t="s">
        <v>149</v>
      </c>
      <c r="D32" s="506" t="s">
        <v>199</v>
      </c>
      <c r="E32" s="507">
        <v>78.16</v>
      </c>
      <c r="F32" s="507"/>
      <c r="G32" s="507">
        <f t="shared" si="0"/>
        <v>0</v>
      </c>
    </row>
    <row r="33" spans="1:7" ht="12.75">
      <c r="A33" s="506" t="s">
        <v>26</v>
      </c>
      <c r="B33" s="506" t="s">
        <v>81</v>
      </c>
      <c r="C33" s="506" t="s">
        <v>150</v>
      </c>
      <c r="D33" s="506" t="s">
        <v>199</v>
      </c>
      <c r="E33" s="507">
        <v>78.16</v>
      </c>
      <c r="F33" s="507"/>
      <c r="G33" s="507">
        <f t="shared" si="0"/>
        <v>0</v>
      </c>
    </row>
    <row r="34" spans="1:7" ht="12.75">
      <c r="A34" s="505"/>
      <c r="B34" s="340" t="s">
        <v>42</v>
      </c>
      <c r="C34" s="525" t="s">
        <v>151</v>
      </c>
      <c r="D34" s="526"/>
      <c r="E34" s="526"/>
      <c r="F34" s="526"/>
      <c r="G34" s="486"/>
    </row>
    <row r="35" spans="1:7" ht="12.75">
      <c r="A35" s="506" t="s">
        <v>27</v>
      </c>
      <c r="B35" s="506" t="s">
        <v>82</v>
      </c>
      <c r="C35" s="506" t="s">
        <v>293</v>
      </c>
      <c r="D35" s="506" t="s">
        <v>198</v>
      </c>
      <c r="E35" s="507">
        <v>0.36</v>
      </c>
      <c r="F35" s="507"/>
      <c r="G35" s="507">
        <f aca="true" t="shared" si="1" ref="G35:G41">ROUND(E35*F35,2)</f>
        <v>0</v>
      </c>
    </row>
    <row r="36" spans="1:7" ht="12.75">
      <c r="A36" s="506" t="s">
        <v>28</v>
      </c>
      <c r="B36" s="506" t="s">
        <v>83</v>
      </c>
      <c r="C36" s="506" t="s">
        <v>153</v>
      </c>
      <c r="D36" s="506" t="s">
        <v>200</v>
      </c>
      <c r="E36" s="507">
        <v>0.14</v>
      </c>
      <c r="F36" s="507"/>
      <c r="G36" s="507">
        <f t="shared" si="1"/>
        <v>0</v>
      </c>
    </row>
    <row r="37" spans="1:7" ht="12.75">
      <c r="A37" s="506" t="s">
        <v>29</v>
      </c>
      <c r="B37" s="506" t="s">
        <v>84</v>
      </c>
      <c r="C37" s="506" t="s">
        <v>154</v>
      </c>
      <c r="D37" s="506" t="s">
        <v>199</v>
      </c>
      <c r="E37" s="507">
        <v>2.4</v>
      </c>
      <c r="F37" s="507"/>
      <c r="G37" s="507">
        <f t="shared" si="1"/>
        <v>0</v>
      </c>
    </row>
    <row r="38" spans="1:7" ht="12.75">
      <c r="A38" s="506" t="s">
        <v>30</v>
      </c>
      <c r="B38" s="506" t="s">
        <v>85</v>
      </c>
      <c r="C38" s="506" t="s">
        <v>155</v>
      </c>
      <c r="D38" s="506" t="s">
        <v>199</v>
      </c>
      <c r="E38" s="507">
        <v>2.4</v>
      </c>
      <c r="F38" s="507"/>
      <c r="G38" s="507">
        <f t="shared" si="1"/>
        <v>0</v>
      </c>
    </row>
    <row r="39" spans="1:7" ht="12.75">
      <c r="A39" s="506" t="s">
        <v>31</v>
      </c>
      <c r="B39" s="506" t="s">
        <v>86</v>
      </c>
      <c r="C39" s="506" t="s">
        <v>156</v>
      </c>
      <c r="D39" s="506" t="s">
        <v>200</v>
      </c>
      <c r="E39" s="507">
        <v>0.11</v>
      </c>
      <c r="F39" s="507"/>
      <c r="G39" s="507">
        <f t="shared" si="1"/>
        <v>0</v>
      </c>
    </row>
    <row r="40" spans="1:7" ht="12.75">
      <c r="A40" s="506" t="s">
        <v>32</v>
      </c>
      <c r="B40" s="506" t="s">
        <v>87</v>
      </c>
      <c r="C40" s="506" t="s">
        <v>157</v>
      </c>
      <c r="D40" s="506" t="s">
        <v>200</v>
      </c>
      <c r="E40" s="507">
        <v>0.11</v>
      </c>
      <c r="F40" s="507"/>
      <c r="G40" s="507">
        <f t="shared" si="1"/>
        <v>0</v>
      </c>
    </row>
    <row r="41" spans="1:7" ht="12.75">
      <c r="A41" s="506" t="s">
        <v>33</v>
      </c>
      <c r="B41" s="506" t="s">
        <v>88</v>
      </c>
      <c r="C41" s="506" t="s">
        <v>158</v>
      </c>
      <c r="D41" s="506" t="s">
        <v>201</v>
      </c>
      <c r="E41" s="507">
        <v>12</v>
      </c>
      <c r="F41" s="507"/>
      <c r="G41" s="507">
        <f t="shared" si="1"/>
        <v>0</v>
      </c>
    </row>
    <row r="42" spans="1:7" ht="12.75">
      <c r="A42" s="505"/>
      <c r="B42" s="340" t="s">
        <v>89</v>
      </c>
      <c r="C42" s="525" t="s">
        <v>159</v>
      </c>
      <c r="D42" s="526"/>
      <c r="E42" s="526"/>
      <c r="F42" s="526"/>
      <c r="G42" s="486"/>
    </row>
    <row r="43" spans="1:7" ht="12.75">
      <c r="A43" s="506" t="s">
        <v>34</v>
      </c>
      <c r="B43" s="506" t="s">
        <v>90</v>
      </c>
      <c r="C43" s="506" t="s">
        <v>160</v>
      </c>
      <c r="D43" s="506" t="s">
        <v>198</v>
      </c>
      <c r="E43" s="507">
        <v>2.61</v>
      </c>
      <c r="F43" s="507"/>
      <c r="G43" s="507">
        <f>ROUND(E43*F43,2)</f>
        <v>0</v>
      </c>
    </row>
    <row r="44" spans="1:7" ht="12.75">
      <c r="A44" s="506" t="s">
        <v>35</v>
      </c>
      <c r="B44" s="506" t="s">
        <v>91</v>
      </c>
      <c r="C44" s="506" t="s">
        <v>161</v>
      </c>
      <c r="D44" s="506" t="s">
        <v>200</v>
      </c>
      <c r="E44" s="507">
        <v>0.05</v>
      </c>
      <c r="F44" s="507"/>
      <c r="G44" s="507">
        <f>ROUND(E44*F44,2)</f>
        <v>0</v>
      </c>
    </row>
    <row r="45" spans="1:7" ht="12.75">
      <c r="A45" s="506" t="s">
        <v>36</v>
      </c>
      <c r="B45" s="506" t="s">
        <v>92</v>
      </c>
      <c r="C45" s="506" t="s">
        <v>162</v>
      </c>
      <c r="D45" s="506" t="s">
        <v>198</v>
      </c>
      <c r="E45" s="507">
        <v>0.08</v>
      </c>
      <c r="F45" s="507"/>
      <c r="G45" s="507">
        <f>ROUND(E45*F45,2)</f>
        <v>0</v>
      </c>
    </row>
    <row r="46" spans="1:7" ht="12.75">
      <c r="A46" s="505"/>
      <c r="B46" s="340" t="s">
        <v>93</v>
      </c>
      <c r="C46" s="525" t="s">
        <v>163</v>
      </c>
      <c r="D46" s="526"/>
      <c r="E46" s="526"/>
      <c r="F46" s="526"/>
      <c r="G46" s="486"/>
    </row>
    <row r="47" spans="1:7" ht="12.75">
      <c r="A47" s="506" t="s">
        <v>37</v>
      </c>
      <c r="B47" s="506" t="s">
        <v>94</v>
      </c>
      <c r="C47" s="506" t="s">
        <v>164</v>
      </c>
      <c r="D47" s="506" t="s">
        <v>199</v>
      </c>
      <c r="E47" s="507">
        <v>3187</v>
      </c>
      <c r="F47" s="507"/>
      <c r="G47" s="507">
        <f aca="true" t="shared" si="2" ref="G47:G52">ROUND(E47*F47,2)</f>
        <v>0</v>
      </c>
    </row>
    <row r="48" spans="1:7" ht="12.75">
      <c r="A48" s="506" t="s">
        <v>38</v>
      </c>
      <c r="B48" s="506" t="s">
        <v>95</v>
      </c>
      <c r="C48" s="506" t="s">
        <v>165</v>
      </c>
      <c r="D48" s="506" t="s">
        <v>199</v>
      </c>
      <c r="E48" s="507">
        <v>3187</v>
      </c>
      <c r="F48" s="507"/>
      <c r="G48" s="507">
        <f t="shared" si="2"/>
        <v>0</v>
      </c>
    </row>
    <row r="49" spans="1:7" ht="12.75">
      <c r="A49" s="506" t="s">
        <v>39</v>
      </c>
      <c r="B49" s="506" t="s">
        <v>96</v>
      </c>
      <c r="C49" s="506" t="s">
        <v>166</v>
      </c>
      <c r="D49" s="506" t="s">
        <v>199</v>
      </c>
      <c r="E49" s="507">
        <v>1593.5</v>
      </c>
      <c r="F49" s="507"/>
      <c r="G49" s="507">
        <f t="shared" si="2"/>
        <v>0</v>
      </c>
    </row>
    <row r="50" spans="1:7" ht="12.75">
      <c r="A50" s="506" t="s">
        <v>40</v>
      </c>
      <c r="B50" s="506" t="s">
        <v>97</v>
      </c>
      <c r="C50" s="506" t="s">
        <v>167</v>
      </c>
      <c r="D50" s="506" t="s">
        <v>199</v>
      </c>
      <c r="E50" s="507">
        <v>3187</v>
      </c>
      <c r="F50" s="507"/>
      <c r="G50" s="507">
        <f t="shared" si="2"/>
        <v>0</v>
      </c>
    </row>
    <row r="51" spans="1:7" ht="12.75">
      <c r="A51" s="506" t="s">
        <v>41</v>
      </c>
      <c r="B51" s="506" t="s">
        <v>97</v>
      </c>
      <c r="C51" s="506" t="s">
        <v>167</v>
      </c>
      <c r="D51" s="506" t="s">
        <v>199</v>
      </c>
      <c r="E51" s="507">
        <v>1593.5</v>
      </c>
      <c r="F51" s="507"/>
      <c r="G51" s="507">
        <f t="shared" si="2"/>
        <v>0</v>
      </c>
    </row>
    <row r="52" spans="1:7" ht="12.75">
      <c r="A52" s="506" t="s">
        <v>42</v>
      </c>
      <c r="B52" s="506" t="s">
        <v>98</v>
      </c>
      <c r="C52" s="506" t="s">
        <v>168</v>
      </c>
      <c r="D52" s="506" t="s">
        <v>199</v>
      </c>
      <c r="E52" s="507">
        <v>71.35</v>
      </c>
      <c r="F52" s="507"/>
      <c r="G52" s="507">
        <f t="shared" si="2"/>
        <v>0</v>
      </c>
    </row>
    <row r="53" spans="1:7" ht="12.75">
      <c r="A53" s="505"/>
      <c r="B53" s="340" t="s">
        <v>99</v>
      </c>
      <c r="C53" s="525" t="s">
        <v>169</v>
      </c>
      <c r="D53" s="526"/>
      <c r="E53" s="526"/>
      <c r="F53" s="526"/>
      <c r="G53" s="486"/>
    </row>
    <row r="54" spans="1:7" ht="12.75">
      <c r="A54" s="506" t="s">
        <v>43</v>
      </c>
      <c r="B54" s="506" t="s">
        <v>100</v>
      </c>
      <c r="C54" s="506" t="s">
        <v>170</v>
      </c>
      <c r="D54" s="506" t="s">
        <v>199</v>
      </c>
      <c r="E54" s="507">
        <v>1593.5</v>
      </c>
      <c r="F54" s="507"/>
      <c r="G54" s="507">
        <f>ROUND(E54*F54,2)</f>
        <v>0</v>
      </c>
    </row>
    <row r="55" spans="1:7" ht="12.75">
      <c r="A55" s="506" t="s">
        <v>44</v>
      </c>
      <c r="B55" s="506" t="s">
        <v>283</v>
      </c>
      <c r="C55" s="506" t="s">
        <v>284</v>
      </c>
      <c r="D55" s="506" t="s">
        <v>199</v>
      </c>
      <c r="E55" s="507">
        <v>71.39</v>
      </c>
      <c r="F55" s="507"/>
      <c r="G55" s="507">
        <f>ROUND(E55*F55,2)</f>
        <v>0</v>
      </c>
    </row>
    <row r="56" spans="1:7" ht="12.75">
      <c r="A56" s="506" t="s">
        <v>45</v>
      </c>
      <c r="B56" s="506" t="s">
        <v>285</v>
      </c>
      <c r="C56" s="506" t="s">
        <v>286</v>
      </c>
      <c r="D56" s="506" t="s">
        <v>282</v>
      </c>
      <c r="E56" s="507">
        <v>158.65</v>
      </c>
      <c r="F56" s="507"/>
      <c r="G56" s="507">
        <f>ROUND(E56*F56,2)</f>
        <v>0</v>
      </c>
    </row>
    <row r="57" spans="1:7" ht="12.75">
      <c r="A57" s="505"/>
      <c r="B57" s="340" t="s">
        <v>101</v>
      </c>
      <c r="C57" s="525" t="s">
        <v>171</v>
      </c>
      <c r="D57" s="526"/>
      <c r="E57" s="526"/>
      <c r="F57" s="526"/>
      <c r="G57" s="486"/>
    </row>
    <row r="58" spans="1:7" ht="12.75">
      <c r="A58" s="506" t="s">
        <v>46</v>
      </c>
      <c r="B58" s="506" t="s">
        <v>102</v>
      </c>
      <c r="C58" s="506" t="s">
        <v>172</v>
      </c>
      <c r="D58" s="506" t="s">
        <v>202</v>
      </c>
      <c r="E58" s="507">
        <v>6730.16</v>
      </c>
      <c r="F58" s="507"/>
      <c r="G58" s="507">
        <f aca="true" t="shared" si="3" ref="G58:G63">ROUND(E58*F58,2)</f>
        <v>0</v>
      </c>
    </row>
    <row r="59" spans="1:7" ht="12.75">
      <c r="A59" s="506" t="s">
        <v>47</v>
      </c>
      <c r="B59" s="506" t="s">
        <v>103</v>
      </c>
      <c r="C59" s="506" t="s">
        <v>173</v>
      </c>
      <c r="D59" s="506" t="s">
        <v>202</v>
      </c>
      <c r="E59" s="507">
        <v>80.92</v>
      </c>
      <c r="F59" s="507"/>
      <c r="G59" s="507">
        <f t="shared" si="3"/>
        <v>0</v>
      </c>
    </row>
    <row r="60" spans="1:7" ht="12.75">
      <c r="A60" s="506" t="s">
        <v>48</v>
      </c>
      <c r="B60" s="506" t="s">
        <v>279</v>
      </c>
      <c r="C60" s="506" t="s">
        <v>342</v>
      </c>
      <c r="D60" s="506" t="s">
        <v>201</v>
      </c>
      <c r="E60" s="507">
        <v>2</v>
      </c>
      <c r="F60" s="507"/>
      <c r="G60" s="507">
        <f t="shared" si="3"/>
        <v>0</v>
      </c>
    </row>
    <row r="61" spans="1:7" ht="25.5">
      <c r="A61" s="506" t="s">
        <v>1032</v>
      </c>
      <c r="B61" s="506" t="s">
        <v>280</v>
      </c>
      <c r="C61" s="508" t="s">
        <v>281</v>
      </c>
      <c r="D61" s="506" t="s">
        <v>282</v>
      </c>
      <c r="E61" s="507">
        <v>6</v>
      </c>
      <c r="F61" s="507"/>
      <c r="G61" s="507">
        <f t="shared" si="3"/>
        <v>0</v>
      </c>
    </row>
    <row r="62" spans="1:7" ht="12.75">
      <c r="A62" s="506" t="s">
        <v>49</v>
      </c>
      <c r="B62" s="506" t="s">
        <v>291</v>
      </c>
      <c r="C62" s="508" t="s">
        <v>292</v>
      </c>
      <c r="D62" s="506" t="s">
        <v>201</v>
      </c>
      <c r="E62" s="507">
        <v>1</v>
      </c>
      <c r="F62" s="507"/>
      <c r="G62" s="507">
        <f t="shared" si="3"/>
        <v>0</v>
      </c>
    </row>
    <row r="63" spans="1:7" ht="12.75">
      <c r="A63" s="506" t="s">
        <v>50</v>
      </c>
      <c r="B63" s="506" t="s">
        <v>1170</v>
      </c>
      <c r="C63" s="508" t="s">
        <v>1171</v>
      </c>
      <c r="D63" s="506" t="s">
        <v>201</v>
      </c>
      <c r="E63" s="507">
        <v>1</v>
      </c>
      <c r="F63" s="507"/>
      <c r="G63" s="507">
        <f t="shared" si="3"/>
        <v>0</v>
      </c>
    </row>
    <row r="64" spans="1:7" ht="12.75">
      <c r="A64" s="506"/>
      <c r="B64" s="506"/>
      <c r="C64" s="508" t="s">
        <v>1184</v>
      </c>
      <c r="D64" s="506"/>
      <c r="E64" s="507"/>
      <c r="F64" s="507"/>
      <c r="G64" s="507"/>
    </row>
    <row r="65" spans="1:7" ht="12.75">
      <c r="A65" s="505"/>
      <c r="B65" s="340" t="s">
        <v>104</v>
      </c>
      <c r="C65" s="525" t="s">
        <v>174</v>
      </c>
      <c r="D65" s="526"/>
      <c r="E65" s="526"/>
      <c r="F65" s="526"/>
      <c r="G65" s="486"/>
    </row>
    <row r="66" spans="1:7" ht="12.75">
      <c r="A66" s="506" t="s">
        <v>51</v>
      </c>
      <c r="B66" s="506" t="s">
        <v>105</v>
      </c>
      <c r="C66" s="506" t="s">
        <v>175</v>
      </c>
      <c r="D66" s="506" t="s">
        <v>199</v>
      </c>
      <c r="E66" s="507">
        <v>5.45</v>
      </c>
      <c r="F66" s="507"/>
      <c r="G66" s="507">
        <f>ROUND(E66*F66,2)</f>
        <v>0</v>
      </c>
    </row>
    <row r="67" spans="1:7" ht="12.75">
      <c r="A67" s="506" t="s">
        <v>52</v>
      </c>
      <c r="B67" s="506" t="s">
        <v>106</v>
      </c>
      <c r="C67" s="506" t="s">
        <v>176</v>
      </c>
      <c r="D67" s="506" t="s">
        <v>199</v>
      </c>
      <c r="E67" s="507">
        <v>5.45</v>
      </c>
      <c r="F67" s="507"/>
      <c r="G67" s="507">
        <f>ROUND(E67*F67,2)</f>
        <v>0</v>
      </c>
    </row>
    <row r="68" spans="1:7" ht="12.75">
      <c r="A68" s="506" t="s">
        <v>53</v>
      </c>
      <c r="B68" s="506" t="s">
        <v>299</v>
      </c>
      <c r="C68" s="506" t="s">
        <v>298</v>
      </c>
      <c r="D68" s="506" t="s">
        <v>199</v>
      </c>
      <c r="E68" s="507">
        <v>1593.5</v>
      </c>
      <c r="F68" s="507"/>
      <c r="G68" s="507">
        <f>ROUND(E68*F68,2)</f>
        <v>0</v>
      </c>
    </row>
    <row r="69" spans="1:7" ht="12.75">
      <c r="A69" s="505"/>
      <c r="B69" s="340" t="s">
        <v>107</v>
      </c>
      <c r="C69" s="525" t="s">
        <v>177</v>
      </c>
      <c r="D69" s="526"/>
      <c r="E69" s="526"/>
      <c r="F69" s="526"/>
      <c r="G69" s="486"/>
    </row>
    <row r="70" spans="1:7" ht="12.75">
      <c r="A70" s="506" t="s">
        <v>54</v>
      </c>
      <c r="B70" s="506" t="s">
        <v>108</v>
      </c>
      <c r="C70" s="506" t="s">
        <v>178</v>
      </c>
      <c r="D70" s="506" t="s">
        <v>198</v>
      </c>
      <c r="E70" s="507">
        <v>7.04</v>
      </c>
      <c r="F70" s="507"/>
      <c r="G70" s="507">
        <f>ROUND(E70*F70,2)</f>
        <v>0</v>
      </c>
    </row>
    <row r="71" spans="1:7" ht="12.75">
      <c r="A71" s="506" t="s">
        <v>55</v>
      </c>
      <c r="B71" s="506" t="s">
        <v>109</v>
      </c>
      <c r="C71" s="506" t="s">
        <v>179</v>
      </c>
      <c r="D71" s="506" t="s">
        <v>198</v>
      </c>
      <c r="E71" s="507">
        <v>239.025</v>
      </c>
      <c r="F71" s="507"/>
      <c r="G71" s="507">
        <f>ROUND(E71*F71,2)</f>
        <v>0</v>
      </c>
    </row>
    <row r="72" spans="1:7" ht="12.75">
      <c r="A72" s="506" t="s">
        <v>56</v>
      </c>
      <c r="B72" s="506" t="s">
        <v>1172</v>
      </c>
      <c r="C72" s="506" t="s">
        <v>1173</v>
      </c>
      <c r="D72" s="506" t="s">
        <v>198</v>
      </c>
      <c r="E72" s="507">
        <v>11.52</v>
      </c>
      <c r="F72" s="507"/>
      <c r="G72" s="507">
        <f>ROUND(E72*F72,2)</f>
        <v>0</v>
      </c>
    </row>
    <row r="73" spans="1:7" ht="12.75">
      <c r="A73" s="506" t="s">
        <v>57</v>
      </c>
      <c r="B73" s="506" t="s">
        <v>1175</v>
      </c>
      <c r="C73" s="506" t="s">
        <v>1176</v>
      </c>
      <c r="D73" s="506" t="s">
        <v>199</v>
      </c>
      <c r="E73" s="507">
        <v>8.32</v>
      </c>
      <c r="F73" s="507"/>
      <c r="G73" s="507">
        <f>ROUND(E73*F73,2)</f>
        <v>0</v>
      </c>
    </row>
    <row r="74" spans="1:7" ht="12.75">
      <c r="A74" s="505"/>
      <c r="B74" s="340" t="s">
        <v>110</v>
      </c>
      <c r="C74" s="525" t="s">
        <v>180</v>
      </c>
      <c r="D74" s="526"/>
      <c r="E74" s="526"/>
      <c r="F74" s="526"/>
      <c r="G74" s="486"/>
    </row>
    <row r="75" spans="1:7" ht="12.75">
      <c r="A75" s="506" t="s">
        <v>58</v>
      </c>
      <c r="B75" s="506" t="s">
        <v>111</v>
      </c>
      <c r="C75" s="506" t="s">
        <v>181</v>
      </c>
      <c r="D75" s="506" t="s">
        <v>201</v>
      </c>
      <c r="E75" s="507">
        <v>12</v>
      </c>
      <c r="F75" s="507"/>
      <c r="G75" s="507">
        <f>ROUND(E75*F75,2)</f>
        <v>0</v>
      </c>
    </row>
    <row r="76" spans="1:7" ht="12.75">
      <c r="A76" s="506" t="s">
        <v>59</v>
      </c>
      <c r="B76" s="506" t="s">
        <v>288</v>
      </c>
      <c r="C76" s="506" t="s">
        <v>339</v>
      </c>
      <c r="D76" s="506" t="s">
        <v>199</v>
      </c>
      <c r="E76" s="507">
        <v>1593.5</v>
      </c>
      <c r="F76" s="507"/>
      <c r="G76" s="507">
        <f>ROUND(E76*F76,2)</f>
        <v>0</v>
      </c>
    </row>
    <row r="77" spans="1:7" ht="25.5">
      <c r="A77" s="506" t="s">
        <v>60</v>
      </c>
      <c r="B77" s="506" t="s">
        <v>341</v>
      </c>
      <c r="C77" s="508" t="s">
        <v>325</v>
      </c>
      <c r="D77" s="506" t="s">
        <v>201</v>
      </c>
      <c r="E77" s="507">
        <v>8</v>
      </c>
      <c r="F77" s="507"/>
      <c r="G77" s="507">
        <f>ROUND(E77*F77,2)</f>
        <v>0</v>
      </c>
    </row>
    <row r="78" spans="1:7" ht="12.75">
      <c r="A78" s="506" t="s">
        <v>61</v>
      </c>
      <c r="B78" s="506" t="s">
        <v>1178</v>
      </c>
      <c r="C78" s="508" t="s">
        <v>1179</v>
      </c>
      <c r="D78" s="506" t="s">
        <v>282</v>
      </c>
      <c r="E78" s="507">
        <v>8</v>
      </c>
      <c r="F78" s="507"/>
      <c r="G78" s="507">
        <f>ROUND(E78*F78,2)</f>
        <v>0</v>
      </c>
    </row>
    <row r="79" spans="1:7" ht="12.75">
      <c r="A79" s="506" t="s">
        <v>62</v>
      </c>
      <c r="B79" s="506" t="s">
        <v>288</v>
      </c>
      <c r="C79" s="508" t="s">
        <v>1180</v>
      </c>
      <c r="D79" s="506" t="s">
        <v>282</v>
      </c>
      <c r="E79" s="507">
        <v>159</v>
      </c>
      <c r="F79" s="507"/>
      <c r="G79" s="507">
        <f>ROUND(E79*F79,2)</f>
        <v>0</v>
      </c>
    </row>
    <row r="80" spans="1:7" ht="12.75">
      <c r="A80" s="505"/>
      <c r="B80" s="340" t="s">
        <v>112</v>
      </c>
      <c r="C80" s="525" t="s">
        <v>182</v>
      </c>
      <c r="D80" s="526"/>
      <c r="E80" s="526"/>
      <c r="F80" s="526"/>
      <c r="G80" s="486"/>
    </row>
    <row r="81" spans="1:7" ht="12.75">
      <c r="A81" s="506" t="s">
        <v>89</v>
      </c>
      <c r="B81" s="506" t="s">
        <v>113</v>
      </c>
      <c r="C81" s="506" t="s">
        <v>183</v>
      </c>
      <c r="D81" s="506" t="s">
        <v>200</v>
      </c>
      <c r="E81" s="507">
        <v>1167.6</v>
      </c>
      <c r="F81" s="507"/>
      <c r="G81" s="507">
        <f>ROUND(E81*F81,2)</f>
        <v>0</v>
      </c>
    </row>
    <row r="82" spans="1:7" ht="12.75">
      <c r="A82" s="505"/>
      <c r="B82" s="340" t="s">
        <v>114</v>
      </c>
      <c r="C82" s="525" t="s">
        <v>184</v>
      </c>
      <c r="D82" s="526"/>
      <c r="E82" s="526"/>
      <c r="F82" s="526"/>
      <c r="G82" s="486"/>
    </row>
    <row r="83" spans="1:7" ht="12.75">
      <c r="A83" s="506" t="s">
        <v>315</v>
      </c>
      <c r="B83" s="506" t="s">
        <v>115</v>
      </c>
      <c r="C83" s="506" t="s">
        <v>185</v>
      </c>
      <c r="D83" s="506" t="s">
        <v>200</v>
      </c>
      <c r="E83" s="507">
        <v>601.82</v>
      </c>
      <c r="F83" s="507"/>
      <c r="G83" s="507">
        <f>ROUND(E83*F83,2)</f>
        <v>0</v>
      </c>
    </row>
    <row r="84" spans="1:7" ht="12.75">
      <c r="A84" s="506" t="s">
        <v>316</v>
      </c>
      <c r="B84" s="506" t="s">
        <v>116</v>
      </c>
      <c r="C84" s="506" t="s">
        <v>186</v>
      </c>
      <c r="D84" s="506" t="s">
        <v>200</v>
      </c>
      <c r="E84" s="507">
        <v>601.82</v>
      </c>
      <c r="F84" s="507"/>
      <c r="G84" s="507">
        <f>ROUND(E84*F84,2)</f>
        <v>0</v>
      </c>
    </row>
    <row r="85" spans="1:7" ht="12.75">
      <c r="A85" s="506" t="s">
        <v>317</v>
      </c>
      <c r="B85" s="506" t="s">
        <v>117</v>
      </c>
      <c r="C85" s="506" t="s">
        <v>187</v>
      </c>
      <c r="D85" s="506" t="s">
        <v>200</v>
      </c>
      <c r="E85" s="507">
        <v>14443.68</v>
      </c>
      <c r="F85" s="507"/>
      <c r="G85" s="507">
        <f>ROUND(E85*F85,2)</f>
        <v>0</v>
      </c>
    </row>
    <row r="86" spans="1:7" ht="12.75">
      <c r="A86" s="506" t="s">
        <v>1034</v>
      </c>
      <c r="B86" s="506" t="s">
        <v>118</v>
      </c>
      <c r="C86" s="506" t="s">
        <v>188</v>
      </c>
      <c r="D86" s="506" t="s">
        <v>200</v>
      </c>
      <c r="E86" s="507">
        <v>601.82</v>
      </c>
      <c r="F86" s="507"/>
      <c r="G86" s="507">
        <f>ROUND(E86*F86,2)</f>
        <v>0</v>
      </c>
    </row>
    <row r="87" spans="1:7" ht="12.75">
      <c r="A87" s="505"/>
      <c r="B87" s="340"/>
      <c r="C87" s="525" t="s">
        <v>189</v>
      </c>
      <c r="D87" s="526"/>
      <c r="E87" s="526"/>
      <c r="F87" s="526"/>
      <c r="G87" s="486"/>
    </row>
    <row r="88" spans="1:7" ht="12.75">
      <c r="A88" s="506" t="s">
        <v>318</v>
      </c>
      <c r="B88" s="506" t="s">
        <v>119</v>
      </c>
      <c r="C88" s="506" t="s">
        <v>190</v>
      </c>
      <c r="D88" s="506" t="s">
        <v>203</v>
      </c>
      <c r="E88" s="507">
        <v>0.11</v>
      </c>
      <c r="F88" s="507"/>
      <c r="G88" s="507">
        <f aca="true" t="shared" si="4" ref="G88:G95">ROUND(E88*F88,2)</f>
        <v>0</v>
      </c>
    </row>
    <row r="89" spans="1:7" ht="12.75">
      <c r="A89" s="506" t="s">
        <v>319</v>
      </c>
      <c r="B89" s="506" t="s">
        <v>120</v>
      </c>
      <c r="C89" s="506" t="s">
        <v>191</v>
      </c>
      <c r="D89" s="506" t="s">
        <v>203</v>
      </c>
      <c r="E89" s="507">
        <v>0.11</v>
      </c>
      <c r="F89" s="507"/>
      <c r="G89" s="507">
        <f t="shared" si="4"/>
        <v>0</v>
      </c>
    </row>
    <row r="90" spans="1:7" ht="12.75">
      <c r="A90" s="506" t="s">
        <v>320</v>
      </c>
      <c r="B90" s="506" t="s">
        <v>121</v>
      </c>
      <c r="C90" s="506" t="s">
        <v>192</v>
      </c>
      <c r="D90" s="506" t="s">
        <v>199</v>
      </c>
      <c r="E90" s="507">
        <v>3665.05</v>
      </c>
      <c r="F90" s="507"/>
      <c r="G90" s="507">
        <f t="shared" si="4"/>
        <v>0</v>
      </c>
    </row>
    <row r="91" spans="1:7" ht="12.75">
      <c r="A91" s="506" t="s">
        <v>321</v>
      </c>
      <c r="B91" s="506" t="s">
        <v>300</v>
      </c>
      <c r="C91" s="506" t="s">
        <v>193</v>
      </c>
      <c r="D91" s="506" t="s">
        <v>200</v>
      </c>
      <c r="E91" s="507">
        <v>0.96</v>
      </c>
      <c r="F91" s="507"/>
      <c r="G91" s="507">
        <f t="shared" si="4"/>
        <v>0</v>
      </c>
    </row>
    <row r="92" spans="1:7" ht="12.75">
      <c r="A92" s="506" t="s">
        <v>322</v>
      </c>
      <c r="B92" s="506" t="s">
        <v>122</v>
      </c>
      <c r="C92" s="506" t="s">
        <v>194</v>
      </c>
      <c r="D92" s="506" t="s">
        <v>199</v>
      </c>
      <c r="E92" s="507">
        <v>1832.53</v>
      </c>
      <c r="F92" s="507"/>
      <c r="G92" s="507">
        <f t="shared" si="4"/>
        <v>0</v>
      </c>
    </row>
    <row r="93" spans="1:7" ht="12.75">
      <c r="A93" s="506" t="s">
        <v>1035</v>
      </c>
      <c r="B93" s="506" t="s">
        <v>301</v>
      </c>
      <c r="C93" s="506" t="s">
        <v>302</v>
      </c>
      <c r="D93" s="506" t="s">
        <v>199</v>
      </c>
      <c r="E93" s="507">
        <v>3747.16</v>
      </c>
      <c r="F93" s="507"/>
      <c r="G93" s="507">
        <f t="shared" si="4"/>
        <v>0</v>
      </c>
    </row>
    <row r="94" spans="1:7" ht="12.75">
      <c r="A94" s="506" t="s">
        <v>323</v>
      </c>
      <c r="B94" s="506" t="s">
        <v>123</v>
      </c>
      <c r="C94" s="506" t="s">
        <v>195</v>
      </c>
      <c r="D94" s="506" t="s">
        <v>198</v>
      </c>
      <c r="E94" s="507">
        <v>162.53</v>
      </c>
      <c r="F94" s="507"/>
      <c r="G94" s="507">
        <f t="shared" si="4"/>
        <v>0</v>
      </c>
    </row>
    <row r="95" spans="1:7" ht="12.75">
      <c r="A95" s="506" t="s">
        <v>1183</v>
      </c>
      <c r="B95" s="506" t="s">
        <v>124</v>
      </c>
      <c r="C95" s="506" t="s">
        <v>196</v>
      </c>
      <c r="D95" s="506" t="s">
        <v>199</v>
      </c>
      <c r="E95" s="507">
        <v>1832</v>
      </c>
      <c r="F95" s="507"/>
      <c r="G95" s="507">
        <f t="shared" si="4"/>
        <v>0</v>
      </c>
    </row>
    <row r="96" spans="1:7" ht="12.75">
      <c r="A96" s="505"/>
      <c r="B96" s="340"/>
      <c r="C96" s="525" t="s">
        <v>1228</v>
      </c>
      <c r="D96" s="526"/>
      <c r="E96" s="526"/>
      <c r="F96" s="526"/>
      <c r="G96" s="486"/>
    </row>
    <row r="97" spans="1:7" ht="12.75">
      <c r="A97" s="512" t="s">
        <v>1197</v>
      </c>
      <c r="B97" s="512" t="s">
        <v>1204</v>
      </c>
      <c r="C97" s="512" t="s">
        <v>1205</v>
      </c>
      <c r="D97" s="512" t="s">
        <v>282</v>
      </c>
      <c r="E97" s="3">
        <v>17.2</v>
      </c>
      <c r="F97" s="3"/>
      <c r="G97" s="3">
        <f>E97*F97</f>
        <v>0</v>
      </c>
    </row>
    <row r="98" spans="1:7" ht="12.75">
      <c r="A98" s="512" t="s">
        <v>1198</v>
      </c>
      <c r="B98" s="512" t="s">
        <v>108</v>
      </c>
      <c r="C98" s="512" t="s">
        <v>178</v>
      </c>
      <c r="D98" s="512" t="s">
        <v>198</v>
      </c>
      <c r="E98" s="3">
        <v>0.97</v>
      </c>
      <c r="F98" s="3"/>
      <c r="G98" s="3">
        <f aca="true" t="shared" si="5" ref="G98:G109">E98*F98</f>
        <v>0</v>
      </c>
    </row>
    <row r="99" spans="1:7" ht="12.75">
      <c r="A99" s="512" t="s">
        <v>1199</v>
      </c>
      <c r="B99" s="512" t="s">
        <v>115</v>
      </c>
      <c r="C99" s="512" t="s">
        <v>185</v>
      </c>
      <c r="D99" s="512" t="s">
        <v>200</v>
      </c>
      <c r="E99" s="3">
        <v>2.13</v>
      </c>
      <c r="F99" s="3"/>
      <c r="G99" s="3">
        <f t="shared" si="5"/>
        <v>0</v>
      </c>
    </row>
    <row r="100" spans="1:7" ht="12.75">
      <c r="A100" s="512" t="s">
        <v>1200</v>
      </c>
      <c r="B100" s="512" t="s">
        <v>1206</v>
      </c>
      <c r="C100" s="512" t="s">
        <v>1207</v>
      </c>
      <c r="D100" s="512" t="s">
        <v>200</v>
      </c>
      <c r="E100" s="3">
        <v>2.13</v>
      </c>
      <c r="F100" s="3"/>
      <c r="G100" s="3">
        <f t="shared" si="5"/>
        <v>0</v>
      </c>
    </row>
    <row r="101" spans="1:7" ht="12.75">
      <c r="A101" s="512" t="s">
        <v>1201</v>
      </c>
      <c r="B101" s="512" t="s">
        <v>1208</v>
      </c>
      <c r="C101" s="512" t="s">
        <v>1209</v>
      </c>
      <c r="D101" s="512" t="s">
        <v>200</v>
      </c>
      <c r="E101" s="3">
        <v>19.17</v>
      </c>
      <c r="F101" s="3"/>
      <c r="G101" s="3">
        <f t="shared" si="5"/>
        <v>0</v>
      </c>
    </row>
    <row r="102" spans="1:7" ht="12.75">
      <c r="A102" s="512" t="s">
        <v>1202</v>
      </c>
      <c r="B102" s="512" t="s">
        <v>116</v>
      </c>
      <c r="C102" s="512" t="s">
        <v>186</v>
      </c>
      <c r="D102" s="512" t="s">
        <v>200</v>
      </c>
      <c r="E102" s="3">
        <v>2.13</v>
      </c>
      <c r="F102" s="3"/>
      <c r="G102" s="3">
        <f t="shared" si="5"/>
        <v>0</v>
      </c>
    </row>
    <row r="103" spans="1:7" ht="12.75">
      <c r="A103" s="512" t="s">
        <v>1203</v>
      </c>
      <c r="B103" s="512" t="s">
        <v>117</v>
      </c>
      <c r="C103" s="512" t="s">
        <v>187</v>
      </c>
      <c r="D103" s="512" t="s">
        <v>200</v>
      </c>
      <c r="E103" s="3">
        <v>51.12</v>
      </c>
      <c r="F103" s="3"/>
      <c r="G103" s="3">
        <f t="shared" si="5"/>
        <v>0</v>
      </c>
    </row>
    <row r="104" spans="1:7" ht="12.75">
      <c r="A104" s="512" t="s">
        <v>1211</v>
      </c>
      <c r="B104" s="512" t="s">
        <v>118</v>
      </c>
      <c r="C104" s="512" t="s">
        <v>188</v>
      </c>
      <c r="D104" s="512" t="s">
        <v>200</v>
      </c>
      <c r="E104" s="3">
        <v>2.13</v>
      </c>
      <c r="F104" s="4"/>
      <c r="G104" s="3">
        <f t="shared" si="5"/>
        <v>0</v>
      </c>
    </row>
    <row r="105" spans="1:7" ht="12.75">
      <c r="A105" s="512" t="s">
        <v>1210</v>
      </c>
      <c r="B105" s="512" t="s">
        <v>1213</v>
      </c>
      <c r="C105" s="512" t="s">
        <v>1214</v>
      </c>
      <c r="D105" s="512" t="s">
        <v>198</v>
      </c>
      <c r="E105" s="3">
        <v>7.42</v>
      </c>
      <c r="F105" s="4"/>
      <c r="G105" s="3">
        <f t="shared" si="5"/>
        <v>0</v>
      </c>
    </row>
    <row r="106" spans="1:7" ht="12.75">
      <c r="A106" s="512" t="s">
        <v>1219</v>
      </c>
      <c r="B106" s="512" t="s">
        <v>1215</v>
      </c>
      <c r="C106" s="512" t="s">
        <v>1216</v>
      </c>
      <c r="D106" s="512" t="s">
        <v>198</v>
      </c>
      <c r="E106" s="3">
        <v>7.42</v>
      </c>
      <c r="F106" s="4"/>
      <c r="G106" s="3">
        <f t="shared" si="5"/>
        <v>0</v>
      </c>
    </row>
    <row r="107" spans="1:7" ht="12.75">
      <c r="A107" s="512" t="s">
        <v>1220</v>
      </c>
      <c r="B107" s="512" t="s">
        <v>1217</v>
      </c>
      <c r="C107" s="512" t="s">
        <v>1218</v>
      </c>
      <c r="D107" s="512" t="s">
        <v>200</v>
      </c>
      <c r="E107" s="3">
        <v>1.61</v>
      </c>
      <c r="F107" s="4"/>
      <c r="G107" s="3">
        <f t="shared" si="5"/>
        <v>0</v>
      </c>
    </row>
    <row r="108" spans="1:7" ht="12.75">
      <c r="A108" s="512" t="s">
        <v>1221</v>
      </c>
      <c r="B108" s="512" t="s">
        <v>90</v>
      </c>
      <c r="C108" s="512" t="s">
        <v>160</v>
      </c>
      <c r="D108" s="512" t="s">
        <v>198</v>
      </c>
      <c r="E108" s="3">
        <v>0.97</v>
      </c>
      <c r="F108" s="4"/>
      <c r="G108" s="3">
        <f t="shared" si="5"/>
        <v>0</v>
      </c>
    </row>
    <row r="109" spans="1:7" ht="12.75">
      <c r="A109" s="512" t="s">
        <v>1222</v>
      </c>
      <c r="B109" s="512" t="s">
        <v>113</v>
      </c>
      <c r="C109" s="512" t="s">
        <v>183</v>
      </c>
      <c r="D109" s="512" t="s">
        <v>200</v>
      </c>
      <c r="E109" s="3">
        <v>3.74</v>
      </c>
      <c r="F109" s="4"/>
      <c r="G109" s="3">
        <f t="shared" si="5"/>
        <v>0</v>
      </c>
    </row>
    <row r="110" spans="1:7" ht="12.75">
      <c r="A110" s="505"/>
      <c r="B110" s="340"/>
      <c r="C110" s="525" t="s">
        <v>1230</v>
      </c>
      <c r="D110" s="526"/>
      <c r="E110" s="526"/>
      <c r="F110" s="526"/>
      <c r="G110" s="486"/>
    </row>
    <row r="111" spans="1:7" ht="51">
      <c r="A111" s="512" t="s">
        <v>1229</v>
      </c>
      <c r="B111" s="512" t="s">
        <v>2</v>
      </c>
      <c r="C111" s="518" t="s">
        <v>1235</v>
      </c>
      <c r="D111" s="512" t="s">
        <v>289</v>
      </c>
      <c r="E111" s="3">
        <v>1</v>
      </c>
      <c r="F111" s="3">
        <v>0</v>
      </c>
      <c r="G111" s="3">
        <f>E111*F111</f>
        <v>0</v>
      </c>
    </row>
    <row r="112" spans="1:7" ht="12.75">
      <c r="A112" s="515" t="s">
        <v>1231</v>
      </c>
      <c r="B112" s="515" t="s">
        <v>3</v>
      </c>
      <c r="C112" s="517" t="s">
        <v>1234</v>
      </c>
      <c r="D112" s="515" t="s">
        <v>289</v>
      </c>
      <c r="E112" s="516">
        <v>1</v>
      </c>
      <c r="F112" s="516"/>
      <c r="G112" s="516"/>
    </row>
    <row r="113" ht="12.75">
      <c r="G113" s="509">
        <f>SUM(G4:G111)</f>
        <v>0</v>
      </c>
    </row>
  </sheetData>
  <sheetProtection/>
  <mergeCells count="19">
    <mergeCell ref="C80:F80"/>
    <mergeCell ref="C82:F82"/>
    <mergeCell ref="C87:F87"/>
    <mergeCell ref="C65:F65"/>
    <mergeCell ref="G1:G2"/>
    <mergeCell ref="C3:F3"/>
    <mergeCell ref="C5:F5"/>
    <mergeCell ref="C10:F10"/>
    <mergeCell ref="C15:F15"/>
    <mergeCell ref="C96:F96"/>
    <mergeCell ref="C110:F110"/>
    <mergeCell ref="C17:F17"/>
    <mergeCell ref="C69:F69"/>
    <mergeCell ref="C34:F34"/>
    <mergeCell ref="C42:F42"/>
    <mergeCell ref="C46:F46"/>
    <mergeCell ref="C53:F53"/>
    <mergeCell ref="C57:F57"/>
    <mergeCell ref="C74:F74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72">
      <selection activeCell="J168" sqref="J168"/>
    </sheetView>
  </sheetViews>
  <sheetFormatPr defaultColWidth="11.57421875" defaultRowHeight="12.75"/>
  <cols>
    <col min="1" max="1" width="2.57421875" style="0" customWidth="1"/>
    <col min="2" max="2" width="9.57421875" style="0" customWidth="1"/>
    <col min="3" max="3" width="45.7109375" style="0" customWidth="1"/>
    <col min="4" max="4" width="3.28125" style="0" customWidth="1"/>
    <col min="5" max="5" width="19.00390625" style="0" customWidth="1"/>
    <col min="6" max="6" width="9.140625" style="0" customWidth="1"/>
  </cols>
  <sheetData>
    <row r="1" spans="1:7" ht="13.5" thickBot="1">
      <c r="A1" s="476" t="s">
        <v>0</v>
      </c>
      <c r="B1" s="477" t="s">
        <v>63</v>
      </c>
      <c r="C1" s="477" t="s">
        <v>127</v>
      </c>
      <c r="D1" s="477" t="s">
        <v>197</v>
      </c>
      <c r="E1" s="477" t="s">
        <v>128</v>
      </c>
      <c r="F1" s="478" t="s">
        <v>204</v>
      </c>
      <c r="G1" s="500"/>
    </row>
    <row r="2" spans="1:6" ht="12.75">
      <c r="A2" s="2" t="s">
        <v>2</v>
      </c>
      <c r="B2" s="2" t="s">
        <v>64</v>
      </c>
      <c r="C2" s="2" t="s">
        <v>130</v>
      </c>
      <c r="D2" s="2" t="s">
        <v>198</v>
      </c>
      <c r="E2" s="2" t="s">
        <v>210</v>
      </c>
      <c r="F2" s="474">
        <v>90.74</v>
      </c>
    </row>
    <row r="3" spans="1:6" ht="12.75">
      <c r="A3" s="2"/>
      <c r="B3" s="2"/>
      <c r="C3" s="2"/>
      <c r="D3" s="2"/>
      <c r="E3" s="2" t="s">
        <v>211</v>
      </c>
      <c r="F3" s="474">
        <v>26.22</v>
      </c>
    </row>
    <row r="4" spans="1:6" ht="12.75">
      <c r="A4" s="2" t="s">
        <v>3</v>
      </c>
      <c r="B4" s="2" t="s">
        <v>304</v>
      </c>
      <c r="C4" s="2" t="s">
        <v>305</v>
      </c>
      <c r="D4" s="2" t="s">
        <v>199</v>
      </c>
      <c r="E4" s="2" t="s">
        <v>312</v>
      </c>
      <c r="F4" s="474">
        <v>28.9</v>
      </c>
    </row>
    <row r="5" spans="1:6" ht="12.75">
      <c r="A5" s="2"/>
      <c r="B5" s="2"/>
      <c r="C5" s="2"/>
      <c r="D5" s="2"/>
      <c r="E5" s="2" t="s">
        <v>313</v>
      </c>
      <c r="F5" s="474">
        <v>8.67</v>
      </c>
    </row>
    <row r="6" spans="1:6" ht="12.75">
      <c r="A6" s="2"/>
      <c r="B6" s="2"/>
      <c r="C6" s="2"/>
      <c r="D6" s="2"/>
      <c r="E6" s="2" t="s">
        <v>314</v>
      </c>
      <c r="F6" s="474">
        <v>1.19</v>
      </c>
    </row>
    <row r="7" spans="1:6" ht="12.75">
      <c r="A7" s="2" t="s">
        <v>4</v>
      </c>
      <c r="B7" s="2" t="s">
        <v>306</v>
      </c>
      <c r="C7" s="2" t="s">
        <v>307</v>
      </c>
      <c r="D7" s="2" t="s">
        <v>199</v>
      </c>
      <c r="E7" s="2" t="s">
        <v>312</v>
      </c>
      <c r="F7" s="474">
        <v>28.9</v>
      </c>
    </row>
    <row r="8" spans="1:6" ht="12.75">
      <c r="A8" s="2"/>
      <c r="B8" s="2"/>
      <c r="C8" s="2"/>
      <c r="D8" s="2"/>
      <c r="E8" s="2" t="s">
        <v>313</v>
      </c>
      <c r="F8" s="474">
        <v>8.67</v>
      </c>
    </row>
    <row r="9" spans="1:6" ht="12.75">
      <c r="A9" s="2"/>
      <c r="B9" s="2"/>
      <c r="C9" s="2"/>
      <c r="D9" s="2"/>
      <c r="E9" s="2" t="s">
        <v>314</v>
      </c>
      <c r="F9" s="474">
        <v>1.19</v>
      </c>
    </row>
    <row r="10" spans="1:6" ht="12.75">
      <c r="A10" s="2" t="s">
        <v>5</v>
      </c>
      <c r="B10" s="2" t="s">
        <v>309</v>
      </c>
      <c r="C10" s="2" t="s">
        <v>308</v>
      </c>
      <c r="D10" s="2" t="s">
        <v>199</v>
      </c>
      <c r="E10" s="2" t="s">
        <v>312</v>
      </c>
      <c r="F10" s="474">
        <v>28.9</v>
      </c>
    </row>
    <row r="11" spans="1:6" ht="12.75">
      <c r="A11" s="2"/>
      <c r="B11" s="2"/>
      <c r="C11" s="2"/>
      <c r="D11" s="2"/>
      <c r="E11" s="2" t="s">
        <v>313</v>
      </c>
      <c r="F11" s="474">
        <v>8.67</v>
      </c>
    </row>
    <row r="12" spans="1:6" ht="12.75">
      <c r="A12" s="2"/>
      <c r="B12" s="2"/>
      <c r="C12" s="2"/>
      <c r="D12" s="2"/>
      <c r="E12" s="2" t="s">
        <v>314</v>
      </c>
      <c r="F12" s="474">
        <v>1.19</v>
      </c>
    </row>
    <row r="13" spans="1:6" ht="12.75">
      <c r="A13" s="2" t="s">
        <v>6</v>
      </c>
      <c r="B13" s="2" t="s">
        <v>310</v>
      </c>
      <c r="C13" s="2" t="s">
        <v>311</v>
      </c>
      <c r="D13" s="2" t="s">
        <v>199</v>
      </c>
      <c r="E13" s="2" t="s">
        <v>312</v>
      </c>
      <c r="F13" s="474">
        <v>28.9</v>
      </c>
    </row>
    <row r="14" spans="1:6" ht="12.75">
      <c r="A14" s="2"/>
      <c r="B14" s="2"/>
      <c r="C14" s="2"/>
      <c r="D14" s="2"/>
      <c r="E14" s="2" t="s">
        <v>313</v>
      </c>
      <c r="F14" s="474">
        <v>8.67</v>
      </c>
    </row>
    <row r="15" spans="1:6" ht="12.75">
      <c r="A15" s="2"/>
      <c r="B15" s="2"/>
      <c r="C15" s="2"/>
      <c r="D15" s="2"/>
      <c r="E15" s="2" t="s">
        <v>314</v>
      </c>
      <c r="F15" s="474">
        <v>1.19</v>
      </c>
    </row>
    <row r="16" spans="1:6" ht="12.75">
      <c r="A16" s="2" t="s">
        <v>7</v>
      </c>
      <c r="B16" s="2" t="s">
        <v>65</v>
      </c>
      <c r="C16" s="2" t="s">
        <v>132</v>
      </c>
      <c r="D16" s="2" t="s">
        <v>198</v>
      </c>
      <c r="E16" s="2" t="s">
        <v>212</v>
      </c>
      <c r="F16" s="474">
        <v>34.9</v>
      </c>
    </row>
    <row r="17" spans="1:6" ht="12.75">
      <c r="A17" s="2" t="s">
        <v>8</v>
      </c>
      <c r="B17" s="2" t="s">
        <v>66</v>
      </c>
      <c r="C17" s="2" t="s">
        <v>133</v>
      </c>
      <c r="D17" s="2" t="s">
        <v>198</v>
      </c>
      <c r="E17" s="2" t="s">
        <v>212</v>
      </c>
      <c r="F17" s="474">
        <v>34.9</v>
      </c>
    </row>
    <row r="18" spans="1:6" ht="12.75">
      <c r="A18" s="2" t="s">
        <v>9</v>
      </c>
      <c r="B18" s="2" t="s">
        <v>67</v>
      </c>
      <c r="C18" s="2" t="s">
        <v>134</v>
      </c>
      <c r="D18" s="2" t="s">
        <v>198</v>
      </c>
      <c r="E18" s="2" t="s">
        <v>213</v>
      </c>
      <c r="F18" s="474">
        <v>523.5</v>
      </c>
    </row>
    <row r="19" spans="1:6" ht="12.75">
      <c r="A19" s="2" t="s">
        <v>10</v>
      </c>
      <c r="B19" s="2" t="s">
        <v>68</v>
      </c>
      <c r="C19" s="2" t="s">
        <v>135</v>
      </c>
      <c r="D19" s="2" t="s">
        <v>198</v>
      </c>
      <c r="E19" s="2" t="s">
        <v>212</v>
      </c>
      <c r="F19" s="474">
        <v>34.9</v>
      </c>
    </row>
    <row r="20" spans="1:6" ht="12.75">
      <c r="A20" s="2" t="s">
        <v>11</v>
      </c>
      <c r="B20" s="2" t="s">
        <v>69</v>
      </c>
      <c r="C20" s="2" t="s">
        <v>137</v>
      </c>
      <c r="D20" s="2" t="s">
        <v>198</v>
      </c>
      <c r="E20" s="2" t="s">
        <v>210</v>
      </c>
      <c r="F20" s="474">
        <v>55.84</v>
      </c>
    </row>
    <row r="21" spans="1:6" ht="12.75">
      <c r="A21" s="2"/>
      <c r="B21" s="2"/>
      <c r="C21" s="2"/>
      <c r="D21" s="2"/>
      <c r="E21" s="2" t="s">
        <v>214</v>
      </c>
      <c r="F21" s="474">
        <v>-30.69</v>
      </c>
    </row>
    <row r="22" spans="1:6" ht="12.75">
      <c r="A22" s="2"/>
      <c r="B22" s="2"/>
      <c r="C22" s="2"/>
      <c r="D22" s="2"/>
      <c r="E22" s="2" t="s">
        <v>211</v>
      </c>
      <c r="F22" s="474">
        <v>26.22</v>
      </c>
    </row>
    <row r="23" spans="1:6" ht="12.75">
      <c r="A23" s="2"/>
      <c r="B23" s="2"/>
      <c r="C23" s="2"/>
      <c r="D23" s="2"/>
      <c r="E23" s="2" t="s">
        <v>215</v>
      </c>
      <c r="F23" s="474">
        <v>-4.21</v>
      </c>
    </row>
    <row r="24" spans="1:6" ht="12.75">
      <c r="A24" s="2" t="s">
        <v>12</v>
      </c>
      <c r="B24" s="2" t="s">
        <v>70</v>
      </c>
      <c r="C24" s="2" t="s">
        <v>139</v>
      </c>
      <c r="D24" s="2" t="s">
        <v>198</v>
      </c>
      <c r="E24" s="2" t="s">
        <v>216</v>
      </c>
      <c r="F24" s="474">
        <v>1.81</v>
      </c>
    </row>
    <row r="25" spans="1:6" ht="12.75">
      <c r="A25" s="2"/>
      <c r="B25" s="2"/>
      <c r="C25" s="2"/>
      <c r="D25" s="2"/>
      <c r="E25" s="2" t="s">
        <v>217</v>
      </c>
      <c r="F25" s="474">
        <v>0.56</v>
      </c>
    </row>
    <row r="26" spans="1:6" ht="12.75">
      <c r="A26" s="2" t="s">
        <v>13</v>
      </c>
      <c r="B26" s="2" t="s">
        <v>71</v>
      </c>
      <c r="C26" s="2" t="s">
        <v>140</v>
      </c>
      <c r="D26" s="2" t="s">
        <v>198</v>
      </c>
      <c r="E26" s="2" t="s">
        <v>218</v>
      </c>
      <c r="F26" s="474">
        <v>4.29</v>
      </c>
    </row>
    <row r="27" spans="1:6" ht="12.75">
      <c r="A27" s="2"/>
      <c r="B27" s="2"/>
      <c r="C27" s="2"/>
      <c r="D27" s="2"/>
      <c r="E27" s="2" t="s">
        <v>219</v>
      </c>
      <c r="F27" s="474">
        <v>0.94</v>
      </c>
    </row>
    <row r="28" spans="1:6" ht="12.75">
      <c r="A28" s="2" t="s">
        <v>14</v>
      </c>
      <c r="B28" s="2" t="s">
        <v>72</v>
      </c>
      <c r="C28" s="2" t="s">
        <v>141</v>
      </c>
      <c r="D28" s="2" t="s">
        <v>198</v>
      </c>
      <c r="E28" s="2" t="s">
        <v>330</v>
      </c>
      <c r="F28" s="474">
        <v>191.22</v>
      </c>
    </row>
    <row r="29" spans="1:6" ht="12.75">
      <c r="A29" s="2" t="s">
        <v>15</v>
      </c>
      <c r="B29" s="2" t="s">
        <v>71</v>
      </c>
      <c r="C29" s="2" t="s">
        <v>140</v>
      </c>
      <c r="D29" s="2" t="s">
        <v>198</v>
      </c>
      <c r="E29" s="2" t="s">
        <v>220</v>
      </c>
      <c r="F29" s="474">
        <v>219.3</v>
      </c>
    </row>
    <row r="30" spans="1:6" ht="12.75">
      <c r="A30" s="2" t="s">
        <v>16</v>
      </c>
      <c r="B30" s="2" t="s">
        <v>328</v>
      </c>
      <c r="C30" s="2" t="s">
        <v>329</v>
      </c>
      <c r="D30" s="2" t="s">
        <v>199</v>
      </c>
      <c r="E30" s="2" t="s">
        <v>259</v>
      </c>
      <c r="F30" s="474">
        <v>728.5</v>
      </c>
    </row>
    <row r="31" spans="1:6" ht="12.75">
      <c r="A31" s="2" t="s">
        <v>17</v>
      </c>
      <c r="B31" s="2" t="s">
        <v>71</v>
      </c>
      <c r="C31" s="2" t="s">
        <v>140</v>
      </c>
      <c r="D31" s="2" t="s">
        <v>198</v>
      </c>
      <c r="E31" s="2" t="s">
        <v>327</v>
      </c>
      <c r="F31" s="474">
        <v>43.71</v>
      </c>
    </row>
    <row r="32" spans="1:6" ht="12.75">
      <c r="A32" s="2" t="s">
        <v>18</v>
      </c>
      <c r="B32" s="2" t="s">
        <v>73</v>
      </c>
      <c r="C32" s="2" t="s">
        <v>142</v>
      </c>
      <c r="D32" s="2" t="s">
        <v>200</v>
      </c>
      <c r="E32" s="2" t="s">
        <v>221</v>
      </c>
      <c r="F32" s="474">
        <v>4.04</v>
      </c>
    </row>
    <row r="33" spans="1:6" ht="12.75">
      <c r="A33" s="2"/>
      <c r="B33" s="2"/>
      <c r="C33" s="2"/>
      <c r="D33" s="2"/>
      <c r="E33" s="2" t="s">
        <v>222</v>
      </c>
      <c r="F33" s="474">
        <v>0.06</v>
      </c>
    </row>
    <row r="34" spans="1:6" ht="12.75">
      <c r="A34" s="2"/>
      <c r="B34" s="2"/>
      <c r="C34" s="2"/>
      <c r="D34" s="2"/>
      <c r="E34" s="2" t="s">
        <v>223</v>
      </c>
      <c r="F34" s="474">
        <v>3.61</v>
      </c>
    </row>
    <row r="35" spans="1:8" ht="12.75">
      <c r="A35" s="2" t="s">
        <v>19</v>
      </c>
      <c r="B35" s="2" t="s">
        <v>74</v>
      </c>
      <c r="C35" s="2" t="s">
        <v>143</v>
      </c>
      <c r="D35" s="2" t="s">
        <v>200</v>
      </c>
      <c r="E35" s="2" t="s">
        <v>224</v>
      </c>
      <c r="F35" s="474">
        <v>42.25</v>
      </c>
      <c r="H35" s="501"/>
    </row>
    <row r="36" spans="1:8" ht="12.75">
      <c r="A36" s="2"/>
      <c r="B36" s="2"/>
      <c r="C36" s="2"/>
      <c r="D36" s="2"/>
      <c r="E36" s="2" t="s">
        <v>225</v>
      </c>
      <c r="F36" s="474">
        <v>16.41</v>
      </c>
      <c r="H36" s="501"/>
    </row>
    <row r="37" spans="1:6" ht="12.75">
      <c r="A37" s="2"/>
      <c r="B37" s="2"/>
      <c r="C37" s="2"/>
      <c r="D37" s="2"/>
      <c r="E37" s="2" t="s">
        <v>225</v>
      </c>
      <c r="F37" s="474">
        <v>16.41</v>
      </c>
    </row>
    <row r="38" spans="1:9" ht="12.75">
      <c r="A38" s="2"/>
      <c r="B38" s="2"/>
      <c r="C38" s="2"/>
      <c r="D38" s="2"/>
      <c r="E38" s="2" t="s">
        <v>326</v>
      </c>
      <c r="F38" s="474">
        <v>8.49</v>
      </c>
      <c r="I38" s="479"/>
    </row>
    <row r="39" spans="1:9" ht="12.75">
      <c r="A39" s="2"/>
      <c r="B39" s="2"/>
      <c r="C39" s="2"/>
      <c r="D39" s="2"/>
      <c r="E39" s="2" t="s">
        <v>1031</v>
      </c>
      <c r="F39" s="474">
        <v>0.87</v>
      </c>
      <c r="I39" s="479"/>
    </row>
    <row r="40" spans="1:8" ht="12.75">
      <c r="A40" s="2" t="s">
        <v>20</v>
      </c>
      <c r="B40" s="2" t="s">
        <v>75</v>
      </c>
      <c r="C40" s="2" t="s">
        <v>144</v>
      </c>
      <c r="D40" s="2" t="s">
        <v>199</v>
      </c>
      <c r="E40" s="2" t="s">
        <v>226</v>
      </c>
      <c r="F40" s="474">
        <v>51.22</v>
      </c>
      <c r="H40" s="502"/>
    </row>
    <row r="41" spans="1:6" ht="12.75">
      <c r="A41" s="2"/>
      <c r="B41" s="2"/>
      <c r="C41" s="2"/>
      <c r="D41" s="2"/>
      <c r="E41" s="2" t="s">
        <v>227</v>
      </c>
      <c r="F41" s="474">
        <v>0.93</v>
      </c>
    </row>
    <row r="42" spans="1:6" ht="12.75">
      <c r="A42" s="2"/>
      <c r="B42" s="2"/>
      <c r="C42" s="2"/>
      <c r="D42" s="2"/>
      <c r="E42" s="2" t="s">
        <v>228</v>
      </c>
      <c r="F42" s="474">
        <v>0.36</v>
      </c>
    </row>
    <row r="43" spans="1:6" ht="12.75">
      <c r="A43" s="2"/>
      <c r="B43" s="2"/>
      <c r="C43" s="2"/>
      <c r="D43" s="2"/>
      <c r="E43" s="2" t="s">
        <v>229</v>
      </c>
      <c r="F43" s="474">
        <v>1.04</v>
      </c>
    </row>
    <row r="44" spans="1:6" ht="12.75">
      <c r="A44" s="2"/>
      <c r="B44" s="2"/>
      <c r="C44" s="2"/>
      <c r="D44" s="2"/>
      <c r="E44" s="2" t="s">
        <v>230</v>
      </c>
      <c r="F44" s="474">
        <v>0.72</v>
      </c>
    </row>
    <row r="45" spans="1:6" ht="12.75">
      <c r="A45" s="2"/>
      <c r="B45" s="2"/>
      <c r="C45" s="2"/>
      <c r="D45" s="2"/>
      <c r="E45" s="2" t="s">
        <v>333</v>
      </c>
      <c r="F45" s="474">
        <v>36.49</v>
      </c>
    </row>
    <row r="46" spans="1:6" ht="12.75">
      <c r="A46" s="2"/>
      <c r="B46" s="2"/>
      <c r="C46" s="2"/>
      <c r="D46" s="2"/>
      <c r="E46" s="2" t="s">
        <v>334</v>
      </c>
      <c r="F46" s="474">
        <v>9.52</v>
      </c>
    </row>
    <row r="47" spans="1:6" ht="12.75">
      <c r="A47" s="2" t="s">
        <v>21</v>
      </c>
      <c r="B47" s="2" t="s">
        <v>76</v>
      </c>
      <c r="C47" s="2" t="s">
        <v>145</v>
      </c>
      <c r="D47" s="2" t="s">
        <v>199</v>
      </c>
      <c r="E47" s="2" t="s">
        <v>226</v>
      </c>
      <c r="F47" s="474">
        <v>51.22</v>
      </c>
    </row>
    <row r="48" spans="1:6" ht="12.75">
      <c r="A48" s="2"/>
      <c r="B48" s="2"/>
      <c r="C48" s="2"/>
      <c r="D48" s="2"/>
      <c r="E48" s="2" t="s">
        <v>227</v>
      </c>
      <c r="F48" s="474">
        <v>0.93</v>
      </c>
    </row>
    <row r="49" spans="1:6" ht="12.75">
      <c r="A49" s="2"/>
      <c r="B49" s="2"/>
      <c r="C49" s="2"/>
      <c r="D49" s="2"/>
      <c r="E49" s="2" t="s">
        <v>228</v>
      </c>
      <c r="F49" s="474">
        <v>0.36</v>
      </c>
    </row>
    <row r="50" spans="1:6" ht="12.75">
      <c r="A50" s="2"/>
      <c r="B50" s="2"/>
      <c r="C50" s="2"/>
      <c r="D50" s="2"/>
      <c r="E50" s="2" t="s">
        <v>229</v>
      </c>
      <c r="F50" s="474">
        <v>1.04</v>
      </c>
    </row>
    <row r="51" spans="1:6" ht="12.75">
      <c r="A51" s="2"/>
      <c r="B51" s="2"/>
      <c r="C51" s="2"/>
      <c r="D51" s="2"/>
      <c r="E51" s="2" t="s">
        <v>230</v>
      </c>
      <c r="F51" s="474">
        <v>0.72</v>
      </c>
    </row>
    <row r="52" spans="1:6" ht="12.75">
      <c r="A52" s="2"/>
      <c r="B52" s="2"/>
      <c r="C52" s="2"/>
      <c r="D52" s="2"/>
      <c r="E52" s="2" t="s">
        <v>333</v>
      </c>
      <c r="F52" s="474">
        <v>36.49</v>
      </c>
    </row>
    <row r="53" spans="1:6" ht="12.75">
      <c r="A53" s="2"/>
      <c r="B53" s="2"/>
      <c r="C53" s="2"/>
      <c r="D53" s="2"/>
      <c r="E53" s="2" t="s">
        <v>334</v>
      </c>
      <c r="F53" s="474">
        <v>9.52</v>
      </c>
    </row>
    <row r="54" spans="1:6" ht="12.75">
      <c r="A54" s="2" t="s">
        <v>22</v>
      </c>
      <c r="B54" s="2" t="s">
        <v>77</v>
      </c>
      <c r="C54" s="2" t="s">
        <v>146</v>
      </c>
      <c r="D54" s="2" t="s">
        <v>198</v>
      </c>
      <c r="E54" s="2" t="s">
        <v>231</v>
      </c>
      <c r="F54" s="474">
        <v>11.55</v>
      </c>
    </row>
    <row r="55" spans="1:6" ht="12.75">
      <c r="A55" s="2"/>
      <c r="B55" s="2"/>
      <c r="C55" s="2"/>
      <c r="D55" s="2"/>
      <c r="E55" s="2" t="s">
        <v>232</v>
      </c>
      <c r="F55" s="474">
        <v>3.75</v>
      </c>
    </row>
    <row r="56" spans="1:6" ht="12.75">
      <c r="A56" s="2"/>
      <c r="B56" s="2"/>
      <c r="C56" s="2"/>
      <c r="D56" s="2"/>
      <c r="E56" s="2" t="s">
        <v>233</v>
      </c>
      <c r="F56" s="474">
        <v>1.56</v>
      </c>
    </row>
    <row r="57" spans="1:6" ht="12.75">
      <c r="A57" s="2"/>
      <c r="B57" s="2"/>
      <c r="C57" s="2"/>
      <c r="D57" s="2"/>
      <c r="E57" s="2" t="s">
        <v>234</v>
      </c>
      <c r="F57" s="474">
        <v>0.84</v>
      </c>
    </row>
    <row r="58" spans="1:6" ht="12.75">
      <c r="A58" s="2" t="s">
        <v>23</v>
      </c>
      <c r="B58" s="2" t="s">
        <v>78</v>
      </c>
      <c r="C58" s="2" t="s">
        <v>147</v>
      </c>
      <c r="D58" s="2" t="s">
        <v>200</v>
      </c>
      <c r="E58" s="2" t="s">
        <v>235</v>
      </c>
      <c r="F58" s="474">
        <v>1.58</v>
      </c>
    </row>
    <row r="59" spans="1:6" ht="12.75">
      <c r="A59" s="2"/>
      <c r="B59" s="2"/>
      <c r="C59" s="2"/>
      <c r="D59" s="2"/>
      <c r="E59" s="2" t="s">
        <v>236</v>
      </c>
      <c r="F59" s="474">
        <v>0.22</v>
      </c>
    </row>
    <row r="60" spans="1:6" ht="12.75">
      <c r="A60" s="2" t="s">
        <v>24</v>
      </c>
      <c r="B60" s="2" t="s">
        <v>79</v>
      </c>
      <c r="C60" s="2" t="s">
        <v>148</v>
      </c>
      <c r="D60" s="2" t="s">
        <v>200</v>
      </c>
      <c r="E60" s="2" t="s">
        <v>237</v>
      </c>
      <c r="F60" s="474">
        <v>0.27</v>
      </c>
    </row>
    <row r="61" spans="1:6" ht="12.75">
      <c r="A61" s="2" t="s">
        <v>25</v>
      </c>
      <c r="B61" s="2" t="s">
        <v>80</v>
      </c>
      <c r="C61" s="2" t="s">
        <v>149</v>
      </c>
      <c r="D61" s="2" t="s">
        <v>199</v>
      </c>
      <c r="E61" s="2" t="s">
        <v>238</v>
      </c>
      <c r="F61" s="474">
        <v>78.16</v>
      </c>
    </row>
    <row r="62" spans="1:6" ht="12.75">
      <c r="A62" s="2"/>
      <c r="B62" s="2"/>
      <c r="C62" s="2"/>
      <c r="D62" s="2"/>
      <c r="E62" s="2" t="s">
        <v>239</v>
      </c>
      <c r="F62" s="474">
        <v>9.5</v>
      </c>
    </row>
    <row r="63" spans="1:6" ht="12.75">
      <c r="A63" s="2"/>
      <c r="B63" s="2"/>
      <c r="C63" s="2"/>
      <c r="D63" s="2"/>
      <c r="E63" s="2" t="s">
        <v>240</v>
      </c>
      <c r="F63" s="474">
        <v>13.8</v>
      </c>
    </row>
    <row r="64" spans="1:6" ht="12.75">
      <c r="A64" s="2"/>
      <c r="B64" s="2"/>
      <c r="C64" s="2"/>
      <c r="D64" s="2"/>
      <c r="E64" s="2" t="s">
        <v>241</v>
      </c>
      <c r="F64" s="474">
        <v>11.5</v>
      </c>
    </row>
    <row r="65" spans="1:6" ht="12.75">
      <c r="A65" s="2"/>
      <c r="B65" s="2"/>
      <c r="C65" s="2"/>
      <c r="D65" s="2"/>
      <c r="E65" s="2" t="s">
        <v>242</v>
      </c>
      <c r="F65" s="474">
        <v>0.6</v>
      </c>
    </row>
    <row r="66" spans="1:6" ht="12.75">
      <c r="A66" s="2"/>
      <c r="B66" s="2"/>
      <c r="C66" s="2"/>
      <c r="D66" s="2"/>
      <c r="E66" s="2" t="s">
        <v>243</v>
      </c>
      <c r="F66" s="474">
        <v>0.76</v>
      </c>
    </row>
    <row r="67" spans="1:6" ht="12.75">
      <c r="A67" s="2"/>
      <c r="B67" s="2"/>
      <c r="C67" s="2"/>
      <c r="D67" s="2"/>
      <c r="E67" s="2" t="s">
        <v>244</v>
      </c>
      <c r="F67" s="474">
        <v>7.8</v>
      </c>
    </row>
    <row r="68" spans="1:6" ht="12.75">
      <c r="A68" s="2"/>
      <c r="B68" s="2"/>
      <c r="C68" s="2"/>
      <c r="D68" s="2"/>
      <c r="E68" s="2" t="s">
        <v>245</v>
      </c>
      <c r="F68" s="474">
        <v>5.4</v>
      </c>
    </row>
    <row r="69" spans="1:6" ht="12.75">
      <c r="A69" s="2"/>
      <c r="B69" s="2"/>
      <c r="C69" s="2"/>
      <c r="D69" s="2"/>
      <c r="E69" s="2" t="s">
        <v>246</v>
      </c>
      <c r="F69" s="474">
        <v>6.6</v>
      </c>
    </row>
    <row r="70" spans="1:6" ht="12.75">
      <c r="A70" s="2"/>
      <c r="B70" s="2"/>
      <c r="C70" s="2"/>
      <c r="D70" s="2"/>
      <c r="E70" s="2" t="s">
        <v>247</v>
      </c>
      <c r="F70" s="474">
        <v>4.2</v>
      </c>
    </row>
    <row r="71" spans="1:6" ht="12.75">
      <c r="A71" s="2" t="s">
        <v>26</v>
      </c>
      <c r="B71" s="2" t="s">
        <v>81</v>
      </c>
      <c r="C71" s="2" t="s">
        <v>150</v>
      </c>
      <c r="D71" s="2" t="s">
        <v>199</v>
      </c>
      <c r="E71" s="2" t="s">
        <v>238</v>
      </c>
      <c r="F71" s="474">
        <v>78.16</v>
      </c>
    </row>
    <row r="72" spans="1:6" ht="12.75">
      <c r="A72" s="2"/>
      <c r="B72" s="2"/>
      <c r="C72" s="2"/>
      <c r="D72" s="2"/>
      <c r="E72" s="2" t="s">
        <v>239</v>
      </c>
      <c r="F72" s="474">
        <v>9.5</v>
      </c>
    </row>
    <row r="73" spans="1:6" ht="12.75">
      <c r="A73" s="2"/>
      <c r="B73" s="2"/>
      <c r="C73" s="2"/>
      <c r="D73" s="2"/>
      <c r="E73" s="2" t="s">
        <v>240</v>
      </c>
      <c r="F73" s="474">
        <v>13.8</v>
      </c>
    </row>
    <row r="74" spans="1:6" ht="12.75">
      <c r="A74" s="2"/>
      <c r="B74" s="2"/>
      <c r="C74" s="2"/>
      <c r="D74" s="2"/>
      <c r="E74" s="2" t="s">
        <v>241</v>
      </c>
      <c r="F74" s="474">
        <v>11.5</v>
      </c>
    </row>
    <row r="75" spans="1:6" ht="12.75">
      <c r="A75" s="2"/>
      <c r="B75" s="2"/>
      <c r="C75" s="2"/>
      <c r="D75" s="2"/>
      <c r="E75" s="2" t="s">
        <v>242</v>
      </c>
      <c r="F75" s="474">
        <v>0.6</v>
      </c>
    </row>
    <row r="76" spans="1:6" ht="12.75">
      <c r="A76" s="2"/>
      <c r="B76" s="2"/>
      <c r="C76" s="2"/>
      <c r="D76" s="2"/>
      <c r="E76" s="2" t="s">
        <v>243</v>
      </c>
      <c r="F76" s="474">
        <v>0.76</v>
      </c>
    </row>
    <row r="77" spans="1:6" ht="12.75">
      <c r="A77" s="2"/>
      <c r="B77" s="2"/>
      <c r="C77" s="2"/>
      <c r="D77" s="2"/>
      <c r="E77" s="2" t="s">
        <v>244</v>
      </c>
      <c r="F77" s="474">
        <v>7.8</v>
      </c>
    </row>
    <row r="78" spans="1:6" ht="12.75">
      <c r="A78" s="2"/>
      <c r="B78" s="2"/>
      <c r="C78" s="2"/>
      <c r="D78" s="2"/>
      <c r="E78" s="2" t="s">
        <v>245</v>
      </c>
      <c r="F78" s="474">
        <v>5.4</v>
      </c>
    </row>
    <row r="79" spans="1:6" ht="12.75">
      <c r="A79" s="2"/>
      <c r="B79" s="2"/>
      <c r="C79" s="2"/>
      <c r="D79" s="2"/>
      <c r="E79" s="2" t="s">
        <v>246</v>
      </c>
      <c r="F79" s="474">
        <v>6.6</v>
      </c>
    </row>
    <row r="80" spans="1:6" ht="12.75">
      <c r="A80" s="2"/>
      <c r="B80" s="2"/>
      <c r="C80" s="2"/>
      <c r="D80" s="2"/>
      <c r="E80" s="2" t="s">
        <v>247</v>
      </c>
      <c r="F80" s="474">
        <v>4.2</v>
      </c>
    </row>
    <row r="81" spans="1:6" ht="12.75">
      <c r="A81" s="2" t="s">
        <v>27</v>
      </c>
      <c r="B81" s="2" t="s">
        <v>82</v>
      </c>
      <c r="C81" s="2" t="s">
        <v>152</v>
      </c>
      <c r="D81" s="2" t="s">
        <v>198</v>
      </c>
      <c r="E81" s="2" t="s">
        <v>248</v>
      </c>
      <c r="F81" s="474">
        <v>0.36</v>
      </c>
    </row>
    <row r="82" spans="1:6" ht="12.75">
      <c r="A82" s="2" t="s">
        <v>28</v>
      </c>
      <c r="B82" s="2" t="s">
        <v>83</v>
      </c>
      <c r="C82" s="2" t="s">
        <v>153</v>
      </c>
      <c r="D82" s="2" t="s">
        <v>200</v>
      </c>
      <c r="E82" s="2" t="s">
        <v>274</v>
      </c>
      <c r="F82" s="474">
        <v>0.14</v>
      </c>
    </row>
    <row r="83" spans="1:6" ht="12.75">
      <c r="A83" s="2" t="s">
        <v>29</v>
      </c>
      <c r="B83" s="2" t="s">
        <v>84</v>
      </c>
      <c r="C83" s="2" t="s">
        <v>154</v>
      </c>
      <c r="D83" s="2" t="s">
        <v>199</v>
      </c>
      <c r="E83" s="2" t="s">
        <v>242</v>
      </c>
      <c r="F83" s="474">
        <v>2.4</v>
      </c>
    </row>
    <row r="84" spans="1:6" ht="12.75">
      <c r="A84" s="2"/>
      <c r="B84" s="2"/>
      <c r="C84" s="2"/>
      <c r="D84" s="2"/>
      <c r="E84" s="2" t="s">
        <v>249</v>
      </c>
      <c r="F84" s="474">
        <v>1.8</v>
      </c>
    </row>
    <row r="85" spans="1:6" ht="12.75">
      <c r="A85" s="2" t="s">
        <v>30</v>
      </c>
      <c r="B85" s="2" t="s">
        <v>85</v>
      </c>
      <c r="C85" s="2" t="s">
        <v>155</v>
      </c>
      <c r="D85" s="2" t="s">
        <v>199</v>
      </c>
      <c r="E85" s="2" t="s">
        <v>242</v>
      </c>
      <c r="F85" s="474">
        <v>2.4</v>
      </c>
    </row>
    <row r="86" spans="1:6" ht="12.75">
      <c r="A86" s="2"/>
      <c r="B86" s="2"/>
      <c r="C86" s="2"/>
      <c r="D86" s="2"/>
      <c r="E86" s="2" t="s">
        <v>249</v>
      </c>
      <c r="F86" s="474">
        <v>1.8</v>
      </c>
    </row>
    <row r="87" spans="1:6" ht="12.75">
      <c r="A87" s="2" t="s">
        <v>31</v>
      </c>
      <c r="B87" s="2" t="s">
        <v>86</v>
      </c>
      <c r="C87" s="2" t="s">
        <v>156</v>
      </c>
      <c r="D87" s="2" t="s">
        <v>200</v>
      </c>
      <c r="E87" s="2" t="s">
        <v>250</v>
      </c>
      <c r="F87" s="474">
        <v>0.11</v>
      </c>
    </row>
    <row r="88" spans="1:6" ht="12.75">
      <c r="A88" s="2"/>
      <c r="B88" s="2"/>
      <c r="C88" s="2"/>
      <c r="D88" s="2"/>
      <c r="E88" s="2" t="s">
        <v>251</v>
      </c>
      <c r="F88" s="474">
        <v>0.05</v>
      </c>
    </row>
    <row r="89" spans="1:6" ht="12.75">
      <c r="A89" s="2" t="s">
        <v>32</v>
      </c>
      <c r="B89" s="2" t="s">
        <v>87</v>
      </c>
      <c r="C89" s="2" t="s">
        <v>157</v>
      </c>
      <c r="D89" s="2" t="s">
        <v>200</v>
      </c>
      <c r="E89" s="2" t="s">
        <v>252</v>
      </c>
      <c r="F89" s="474">
        <v>0.11</v>
      </c>
    </row>
    <row r="90" spans="1:6" ht="12.75">
      <c r="A90" s="2" t="s">
        <v>33</v>
      </c>
      <c r="B90" s="2" t="s">
        <v>88</v>
      </c>
      <c r="C90" s="2" t="s">
        <v>158</v>
      </c>
      <c r="D90" s="2" t="s">
        <v>201</v>
      </c>
      <c r="E90" s="2" t="s">
        <v>13</v>
      </c>
      <c r="F90" s="474">
        <v>12</v>
      </c>
    </row>
    <row r="91" spans="1:6" ht="12.75">
      <c r="A91" s="2" t="s">
        <v>34</v>
      </c>
      <c r="B91" s="2" t="s">
        <v>90</v>
      </c>
      <c r="C91" s="2" t="s">
        <v>160</v>
      </c>
      <c r="D91" s="2" t="s">
        <v>198</v>
      </c>
      <c r="E91" s="2" t="s">
        <v>253</v>
      </c>
      <c r="F91" s="474">
        <v>2.61</v>
      </c>
    </row>
    <row r="92" spans="1:6" ht="12.75">
      <c r="A92" s="2"/>
      <c r="B92" s="2"/>
      <c r="C92" s="2"/>
      <c r="D92" s="2"/>
      <c r="E92" s="2" t="s">
        <v>254</v>
      </c>
      <c r="F92" s="474">
        <v>-1.67</v>
      </c>
    </row>
    <row r="93" spans="1:6" ht="12.75">
      <c r="A93" s="2" t="s">
        <v>35</v>
      </c>
      <c r="B93" s="2" t="s">
        <v>91</v>
      </c>
      <c r="C93" s="2" t="s">
        <v>161</v>
      </c>
      <c r="D93" s="2" t="s">
        <v>200</v>
      </c>
      <c r="E93" s="2" t="s">
        <v>255</v>
      </c>
      <c r="F93" s="474">
        <v>0.05</v>
      </c>
    </row>
    <row r="94" spans="1:6" ht="12.75">
      <c r="A94" s="2"/>
      <c r="B94" s="2"/>
      <c r="C94" s="2"/>
      <c r="D94" s="2"/>
      <c r="E94" s="2" t="s">
        <v>256</v>
      </c>
      <c r="F94" s="474">
        <v>-0.02</v>
      </c>
    </row>
    <row r="95" spans="1:6" ht="12.75">
      <c r="A95" s="2"/>
      <c r="B95" s="2"/>
      <c r="C95" s="2"/>
      <c r="D95" s="2"/>
      <c r="E95" s="2" t="s">
        <v>257</v>
      </c>
      <c r="F95" s="474">
        <v>0.01</v>
      </c>
    </row>
    <row r="96" spans="1:6" ht="12.75">
      <c r="A96" s="2" t="s">
        <v>36</v>
      </c>
      <c r="B96" s="2" t="s">
        <v>92</v>
      </c>
      <c r="C96" s="2" t="s">
        <v>162</v>
      </c>
      <c r="D96" s="2" t="s">
        <v>198</v>
      </c>
      <c r="E96" s="2" t="s">
        <v>258</v>
      </c>
      <c r="F96" s="474">
        <v>0.08</v>
      </c>
    </row>
    <row r="97" spans="1:6" ht="12.75">
      <c r="A97" s="2" t="s">
        <v>37</v>
      </c>
      <c r="B97" s="2" t="s">
        <v>94</v>
      </c>
      <c r="C97" s="2" t="s">
        <v>164</v>
      </c>
      <c r="D97" s="2" t="s">
        <v>199</v>
      </c>
      <c r="E97" s="2" t="s">
        <v>260</v>
      </c>
      <c r="F97" s="474">
        <v>3187</v>
      </c>
    </row>
    <row r="98" spans="1:6" ht="12.75">
      <c r="A98" s="2"/>
      <c r="B98" s="2"/>
      <c r="C98" s="2"/>
      <c r="D98" s="2"/>
      <c r="E98" s="2" t="s">
        <v>260</v>
      </c>
      <c r="F98" s="474">
        <v>1593.5</v>
      </c>
    </row>
    <row r="99" spans="1:6" ht="12.75">
      <c r="A99" s="2" t="s">
        <v>38</v>
      </c>
      <c r="B99" s="2" t="s">
        <v>95</v>
      </c>
      <c r="C99" s="2" t="s">
        <v>165</v>
      </c>
      <c r="D99" s="2" t="s">
        <v>199</v>
      </c>
      <c r="E99" s="2" t="s">
        <v>260</v>
      </c>
      <c r="F99" s="474">
        <v>3187</v>
      </c>
    </row>
    <row r="100" spans="1:6" ht="12.75">
      <c r="A100" s="2"/>
      <c r="B100" s="2"/>
      <c r="C100" s="2"/>
      <c r="D100" s="2"/>
      <c r="E100" s="2" t="s">
        <v>260</v>
      </c>
      <c r="F100" s="474">
        <v>1593.5</v>
      </c>
    </row>
    <row r="101" spans="1:6" ht="12.75">
      <c r="A101" s="2" t="s">
        <v>39</v>
      </c>
      <c r="B101" s="2" t="s">
        <v>96</v>
      </c>
      <c r="C101" s="2" t="s">
        <v>166</v>
      </c>
      <c r="D101" s="2" t="s">
        <v>199</v>
      </c>
      <c r="E101" s="2" t="s">
        <v>260</v>
      </c>
      <c r="F101" s="474">
        <v>1593.5</v>
      </c>
    </row>
    <row r="102" spans="1:6" ht="12.75">
      <c r="A102" s="2" t="s">
        <v>40</v>
      </c>
      <c r="B102" s="2" t="s">
        <v>97</v>
      </c>
      <c r="C102" s="2" t="s">
        <v>167</v>
      </c>
      <c r="D102" s="2" t="s">
        <v>199</v>
      </c>
      <c r="E102" s="2" t="s">
        <v>260</v>
      </c>
      <c r="F102" s="474">
        <v>3187</v>
      </c>
    </row>
    <row r="103" spans="1:6" ht="12.75">
      <c r="A103" s="2"/>
      <c r="B103" s="2"/>
      <c r="C103" s="2"/>
      <c r="D103" s="2"/>
      <c r="E103" s="2" t="s">
        <v>260</v>
      </c>
      <c r="F103" s="474">
        <v>1593.5</v>
      </c>
    </row>
    <row r="104" spans="1:6" ht="12.75">
      <c r="A104" s="2" t="s">
        <v>41</v>
      </c>
      <c r="B104" s="2" t="s">
        <v>97</v>
      </c>
      <c r="C104" s="2" t="s">
        <v>167</v>
      </c>
      <c r="D104" s="2" t="s">
        <v>199</v>
      </c>
      <c r="E104" s="2" t="s">
        <v>260</v>
      </c>
      <c r="F104" s="474">
        <v>1593.5</v>
      </c>
    </row>
    <row r="105" spans="1:6" ht="12.75">
      <c r="A105" s="2" t="s">
        <v>42</v>
      </c>
      <c r="B105" s="2" t="s">
        <v>98</v>
      </c>
      <c r="C105" s="2" t="s">
        <v>168</v>
      </c>
      <c r="D105" s="2" t="s">
        <v>199</v>
      </c>
      <c r="E105" s="2" t="s">
        <v>337</v>
      </c>
      <c r="F105" s="474">
        <v>71.35</v>
      </c>
    </row>
    <row r="106" spans="1:6" ht="12.75">
      <c r="A106" s="2" t="s">
        <v>43</v>
      </c>
      <c r="B106" s="2" t="s">
        <v>100</v>
      </c>
      <c r="C106" s="2" t="s">
        <v>170</v>
      </c>
      <c r="D106" s="2" t="s">
        <v>199</v>
      </c>
      <c r="E106" s="2" t="s">
        <v>260</v>
      </c>
      <c r="F106" s="474">
        <v>1593.5</v>
      </c>
    </row>
    <row r="107" spans="1:6" ht="12.75">
      <c r="A107" s="2" t="s">
        <v>44</v>
      </c>
      <c r="B107" s="2" t="s">
        <v>283</v>
      </c>
      <c r="C107" s="2" t="s">
        <v>284</v>
      </c>
      <c r="D107" s="2" t="s">
        <v>199</v>
      </c>
      <c r="E107" s="2" t="s">
        <v>332</v>
      </c>
      <c r="F107" s="474">
        <v>71.39</v>
      </c>
    </row>
    <row r="108" spans="1:6" ht="12.75">
      <c r="A108" s="2" t="s">
        <v>45</v>
      </c>
      <c r="B108" s="2" t="s">
        <v>285</v>
      </c>
      <c r="C108" s="2" t="s">
        <v>286</v>
      </c>
      <c r="D108" s="2" t="s">
        <v>282</v>
      </c>
      <c r="E108" s="2" t="s">
        <v>287</v>
      </c>
      <c r="F108" s="474">
        <v>158.65</v>
      </c>
    </row>
    <row r="109" spans="1:8" ht="12.75">
      <c r="A109" s="2" t="s">
        <v>46</v>
      </c>
      <c r="B109" s="2" t="s">
        <v>102</v>
      </c>
      <c r="C109" s="2" t="s">
        <v>172</v>
      </c>
      <c r="D109" s="2" t="s">
        <v>202</v>
      </c>
      <c r="E109" s="2" t="s">
        <v>261</v>
      </c>
      <c r="F109" s="474">
        <v>6730.16</v>
      </c>
      <c r="H109" s="501"/>
    </row>
    <row r="110" spans="1:6" ht="12.75">
      <c r="A110" s="2"/>
      <c r="B110" s="2"/>
      <c r="C110" s="2"/>
      <c r="D110" s="2"/>
      <c r="E110" s="2" t="s">
        <v>262</v>
      </c>
      <c r="F110" s="474">
        <v>1847.88</v>
      </c>
    </row>
    <row r="111" spans="1:6" ht="12.75">
      <c r="A111" s="2"/>
      <c r="B111" s="2"/>
      <c r="C111" s="2"/>
      <c r="D111" s="2"/>
      <c r="E111" s="2" t="s">
        <v>263</v>
      </c>
      <c r="F111" s="474">
        <v>1010.11</v>
      </c>
    </row>
    <row r="112" spans="1:6" ht="12.75">
      <c r="A112" s="2"/>
      <c r="B112" s="2"/>
      <c r="C112" s="2"/>
      <c r="D112" s="2"/>
      <c r="E112" s="2" t="s">
        <v>265</v>
      </c>
      <c r="F112" s="474">
        <v>1369.53</v>
      </c>
    </row>
    <row r="113" spans="1:6" ht="12.75">
      <c r="A113" s="2"/>
      <c r="B113" s="2"/>
      <c r="C113" s="2"/>
      <c r="D113" s="2"/>
      <c r="E113" s="2" t="s">
        <v>266</v>
      </c>
      <c r="F113" s="474">
        <v>956.66</v>
      </c>
    </row>
    <row r="114" spans="1:6" ht="12.75">
      <c r="A114" s="2"/>
      <c r="B114" s="2"/>
      <c r="C114" s="2"/>
      <c r="D114" s="2"/>
      <c r="E114" s="2" t="s">
        <v>264</v>
      </c>
      <c r="F114" s="474">
        <v>1133.17</v>
      </c>
    </row>
    <row r="115" spans="1:6" ht="12.75">
      <c r="A115" s="2" t="s">
        <v>47</v>
      </c>
      <c r="B115" s="2" t="s">
        <v>103</v>
      </c>
      <c r="C115" s="2" t="s">
        <v>173</v>
      </c>
      <c r="D115" s="2" t="s">
        <v>202</v>
      </c>
      <c r="E115" s="2" t="s">
        <v>275</v>
      </c>
      <c r="F115" s="474">
        <v>80.92</v>
      </c>
    </row>
    <row r="116" spans="1:6" ht="12.75">
      <c r="A116" s="2"/>
      <c r="B116" s="2"/>
      <c r="C116" s="2"/>
      <c r="D116" s="2"/>
      <c r="E116" s="2" t="s">
        <v>276</v>
      </c>
      <c r="F116" s="474">
        <v>19.15</v>
      </c>
    </row>
    <row r="117" spans="1:6" ht="12.75">
      <c r="A117" s="2"/>
      <c r="B117" s="2"/>
      <c r="C117" s="2"/>
      <c r="D117" s="2"/>
      <c r="E117" s="2" t="s">
        <v>277</v>
      </c>
      <c r="F117" s="474">
        <v>18.85</v>
      </c>
    </row>
    <row r="118" spans="1:6" ht="12.75">
      <c r="A118" s="2"/>
      <c r="B118" s="2"/>
      <c r="C118" s="2"/>
      <c r="D118" s="2"/>
      <c r="E118" s="2" t="s">
        <v>278</v>
      </c>
      <c r="F118" s="474">
        <v>12.82</v>
      </c>
    </row>
    <row r="119" spans="1:6" ht="12.75">
      <c r="A119" s="2" t="s">
        <v>48</v>
      </c>
      <c r="B119" s="2" t="s">
        <v>279</v>
      </c>
      <c r="C119" s="2" t="s">
        <v>342</v>
      </c>
      <c r="D119" s="2" t="s">
        <v>201</v>
      </c>
      <c r="E119" s="2" t="s">
        <v>3</v>
      </c>
      <c r="F119" s="474">
        <v>2</v>
      </c>
    </row>
    <row r="120" spans="1:6" ht="25.5">
      <c r="A120" s="2" t="s">
        <v>1032</v>
      </c>
      <c r="B120" s="2" t="s">
        <v>280</v>
      </c>
      <c r="C120" s="5" t="s">
        <v>281</v>
      </c>
      <c r="D120" s="2" t="s">
        <v>282</v>
      </c>
      <c r="E120" s="2" t="s">
        <v>7</v>
      </c>
      <c r="F120" s="474">
        <v>6</v>
      </c>
    </row>
    <row r="121" spans="1:6" ht="25.5">
      <c r="A121" s="2" t="s">
        <v>49</v>
      </c>
      <c r="B121" s="2" t="s">
        <v>291</v>
      </c>
      <c r="C121" s="5" t="s">
        <v>292</v>
      </c>
      <c r="D121" s="2" t="s">
        <v>201</v>
      </c>
      <c r="E121" s="2" t="s">
        <v>2</v>
      </c>
      <c r="F121" s="474">
        <v>1</v>
      </c>
    </row>
    <row r="122" spans="1:6" ht="12.75">
      <c r="A122" s="2" t="s">
        <v>50</v>
      </c>
      <c r="B122" s="2" t="s">
        <v>1170</v>
      </c>
      <c r="C122" s="5" t="s">
        <v>1171</v>
      </c>
      <c r="D122" s="2" t="s">
        <v>201</v>
      </c>
      <c r="E122" s="2" t="s">
        <v>2</v>
      </c>
      <c r="F122" s="474">
        <v>1</v>
      </c>
    </row>
    <row r="123" spans="1:6" ht="12.75">
      <c r="A123" s="2" t="s">
        <v>51</v>
      </c>
      <c r="B123" s="2" t="s">
        <v>105</v>
      </c>
      <c r="C123" s="2" t="s">
        <v>175</v>
      </c>
      <c r="D123" s="2" t="s">
        <v>199</v>
      </c>
      <c r="E123" s="2" t="s">
        <v>267</v>
      </c>
      <c r="F123" s="474">
        <v>5.45</v>
      </c>
    </row>
    <row r="124" spans="1:6" ht="12.75">
      <c r="A124" s="2"/>
      <c r="B124" s="2"/>
      <c r="C124" s="2"/>
      <c r="D124" s="2"/>
      <c r="E124" s="2" t="s">
        <v>268</v>
      </c>
      <c r="F124" s="474">
        <v>1.52</v>
      </c>
    </row>
    <row r="125" spans="1:6" ht="12.75">
      <c r="A125" s="2"/>
      <c r="B125" s="2"/>
      <c r="C125" s="2"/>
      <c r="D125" s="2"/>
      <c r="E125" s="2" t="s">
        <v>269</v>
      </c>
      <c r="F125" s="474">
        <v>2.65</v>
      </c>
    </row>
    <row r="126" spans="1:6" ht="12.75">
      <c r="A126" s="2" t="s">
        <v>52</v>
      </c>
      <c r="B126" s="2" t="s">
        <v>106</v>
      </c>
      <c r="C126" s="2" t="s">
        <v>176</v>
      </c>
      <c r="D126" s="2" t="s">
        <v>199</v>
      </c>
      <c r="E126" s="2" t="s">
        <v>267</v>
      </c>
      <c r="F126" s="474">
        <v>5.45</v>
      </c>
    </row>
    <row r="127" spans="1:6" ht="12.75">
      <c r="A127" s="2"/>
      <c r="B127" s="2"/>
      <c r="C127" s="2"/>
      <c r="D127" s="2"/>
      <c r="E127" s="2" t="s">
        <v>268</v>
      </c>
      <c r="F127" s="474">
        <v>1.52</v>
      </c>
    </row>
    <row r="128" spans="1:6" ht="12.75">
      <c r="A128" s="2"/>
      <c r="B128" s="2"/>
      <c r="C128" s="2"/>
      <c r="D128" s="2"/>
      <c r="E128" s="2" t="s">
        <v>269</v>
      </c>
      <c r="F128" s="474">
        <v>2.65</v>
      </c>
    </row>
    <row r="129" spans="1:6" ht="12.75">
      <c r="A129" s="2" t="s">
        <v>53</v>
      </c>
      <c r="B129" s="2" t="s">
        <v>299</v>
      </c>
      <c r="C129" s="2" t="s">
        <v>298</v>
      </c>
      <c r="D129" s="2" t="s">
        <v>199</v>
      </c>
      <c r="E129" s="2" t="s">
        <v>260</v>
      </c>
      <c r="F129" s="474">
        <v>1593.5</v>
      </c>
    </row>
    <row r="130" spans="1:6" ht="12.75">
      <c r="A130" s="2" t="s">
        <v>54</v>
      </c>
      <c r="B130" s="2" t="s">
        <v>108</v>
      </c>
      <c r="C130" s="2" t="s">
        <v>178</v>
      </c>
      <c r="D130" s="2" t="s">
        <v>198</v>
      </c>
      <c r="E130" s="2" t="s">
        <v>340</v>
      </c>
      <c r="F130" s="474">
        <v>7.04</v>
      </c>
    </row>
    <row r="131" spans="1:6" ht="12.75">
      <c r="A131" s="2" t="s">
        <v>55</v>
      </c>
      <c r="B131" s="2" t="s">
        <v>109</v>
      </c>
      <c r="C131" s="2" t="s">
        <v>179</v>
      </c>
      <c r="D131" s="2" t="s">
        <v>198</v>
      </c>
      <c r="E131" s="2" t="s">
        <v>331</v>
      </c>
      <c r="F131" s="474">
        <v>239.03</v>
      </c>
    </row>
    <row r="132" spans="1:6" ht="12.75">
      <c r="A132" s="2" t="s">
        <v>56</v>
      </c>
      <c r="B132" s="2" t="s">
        <v>1172</v>
      </c>
      <c r="C132" s="2" t="s">
        <v>1173</v>
      </c>
      <c r="D132" s="2" t="s">
        <v>198</v>
      </c>
      <c r="E132" s="2" t="s">
        <v>1174</v>
      </c>
      <c r="F132" s="474">
        <v>11.52</v>
      </c>
    </row>
    <row r="133" spans="1:6" ht="12.75">
      <c r="A133" s="2" t="s">
        <v>57</v>
      </c>
      <c r="B133" s="2" t="s">
        <v>1175</v>
      </c>
      <c r="C133" s="2" t="s">
        <v>1176</v>
      </c>
      <c r="D133" s="2" t="s">
        <v>199</v>
      </c>
      <c r="E133" s="2" t="s">
        <v>1177</v>
      </c>
      <c r="F133" s="474">
        <v>8.32</v>
      </c>
    </row>
    <row r="134" spans="1:6" ht="12.75">
      <c r="A134" s="2" t="s">
        <v>58</v>
      </c>
      <c r="B134" s="2" t="s">
        <v>111</v>
      </c>
      <c r="C134" s="2" t="s">
        <v>181</v>
      </c>
      <c r="D134" s="2" t="s">
        <v>201</v>
      </c>
      <c r="E134" s="2" t="s">
        <v>13</v>
      </c>
      <c r="F134" s="474">
        <v>12</v>
      </c>
    </row>
    <row r="135" spans="1:6" ht="12.75">
      <c r="A135" s="2" t="s">
        <v>59</v>
      </c>
      <c r="B135" s="2" t="s">
        <v>288</v>
      </c>
      <c r="C135" s="2" t="s">
        <v>339</v>
      </c>
      <c r="D135" s="2" t="s">
        <v>199</v>
      </c>
      <c r="E135" s="2" t="s">
        <v>260</v>
      </c>
      <c r="F135" s="474">
        <v>1593.5</v>
      </c>
    </row>
    <row r="136" spans="1:6" ht="25.5">
      <c r="A136" s="2" t="s">
        <v>60</v>
      </c>
      <c r="B136" s="2" t="s">
        <v>341</v>
      </c>
      <c r="C136" s="5" t="s">
        <v>290</v>
      </c>
      <c r="D136" s="2" t="s">
        <v>201</v>
      </c>
      <c r="E136" s="2" t="s">
        <v>9</v>
      </c>
      <c r="F136" s="474">
        <v>8</v>
      </c>
    </row>
    <row r="137" spans="1:6" ht="12.75">
      <c r="A137" s="2" t="s">
        <v>61</v>
      </c>
      <c r="B137" s="2" t="s">
        <v>1178</v>
      </c>
      <c r="C137" s="5" t="s">
        <v>1179</v>
      </c>
      <c r="D137" s="2" t="s">
        <v>282</v>
      </c>
      <c r="E137" s="2" t="s">
        <v>9</v>
      </c>
      <c r="F137" s="474">
        <v>8</v>
      </c>
    </row>
    <row r="138" spans="1:6" ht="12.75">
      <c r="A138" s="2" t="s">
        <v>62</v>
      </c>
      <c r="B138" s="2" t="s">
        <v>288</v>
      </c>
      <c r="C138" s="5" t="s">
        <v>1180</v>
      </c>
      <c r="D138" s="2" t="s">
        <v>289</v>
      </c>
      <c r="E138" s="2" t="s">
        <v>2</v>
      </c>
      <c r="F138" s="474">
        <v>1</v>
      </c>
    </row>
    <row r="139" spans="1:6" ht="12.75">
      <c r="A139" s="2" t="s">
        <v>89</v>
      </c>
      <c r="B139" s="2" t="s">
        <v>113</v>
      </c>
      <c r="C139" s="2" t="s">
        <v>183</v>
      </c>
      <c r="D139" s="2" t="s">
        <v>200</v>
      </c>
      <c r="E139" s="2" t="s">
        <v>1033</v>
      </c>
      <c r="F139" s="474">
        <v>1167.6</v>
      </c>
    </row>
    <row r="140" spans="1:6" ht="12.75">
      <c r="A140" s="2" t="s">
        <v>315</v>
      </c>
      <c r="B140" s="2" t="s">
        <v>115</v>
      </c>
      <c r="C140" s="2" t="s">
        <v>185</v>
      </c>
      <c r="D140" s="2" t="s">
        <v>200</v>
      </c>
      <c r="E140" s="2" t="s">
        <v>1181</v>
      </c>
      <c r="F140" s="474">
        <v>601.82</v>
      </c>
    </row>
    <row r="141" spans="1:6" ht="12.75">
      <c r="A141" s="2" t="s">
        <v>316</v>
      </c>
      <c r="B141" s="2" t="s">
        <v>116</v>
      </c>
      <c r="C141" s="2" t="s">
        <v>186</v>
      </c>
      <c r="D141" s="2" t="s">
        <v>200</v>
      </c>
      <c r="E141" s="2" t="s">
        <v>1181</v>
      </c>
      <c r="F141" s="474">
        <v>601.82</v>
      </c>
    </row>
    <row r="142" spans="1:6" ht="12.75">
      <c r="A142" s="2" t="s">
        <v>317</v>
      </c>
      <c r="B142" s="2" t="s">
        <v>117</v>
      </c>
      <c r="C142" s="2" t="s">
        <v>187</v>
      </c>
      <c r="D142" s="2" t="s">
        <v>200</v>
      </c>
      <c r="E142" s="2" t="s">
        <v>1182</v>
      </c>
      <c r="F142" s="474">
        <v>14443.68</v>
      </c>
    </row>
    <row r="143" spans="1:6" ht="12.75">
      <c r="A143" s="2" t="s">
        <v>1034</v>
      </c>
      <c r="B143" s="2" t="s">
        <v>118</v>
      </c>
      <c r="C143" s="2" t="s">
        <v>188</v>
      </c>
      <c r="D143" s="2" t="s">
        <v>200</v>
      </c>
      <c r="E143" s="2" t="s">
        <v>1181</v>
      </c>
      <c r="F143" s="474">
        <v>601.82</v>
      </c>
    </row>
    <row r="144" spans="1:6" ht="12.75">
      <c r="A144" s="1" t="s">
        <v>318</v>
      </c>
      <c r="B144" s="1" t="s">
        <v>119</v>
      </c>
      <c r="C144" s="1" t="s">
        <v>190</v>
      </c>
      <c r="D144" s="1" t="s">
        <v>203</v>
      </c>
      <c r="E144" s="1" t="s">
        <v>250</v>
      </c>
      <c r="F144" s="475">
        <v>0.11</v>
      </c>
    </row>
    <row r="145" spans="1:6" ht="12.75">
      <c r="A145" s="1"/>
      <c r="B145" s="1"/>
      <c r="C145" s="1"/>
      <c r="D145" s="1"/>
      <c r="E145" s="1" t="s">
        <v>251</v>
      </c>
      <c r="F145" s="475">
        <v>0.05</v>
      </c>
    </row>
    <row r="146" spans="1:6" ht="12.75">
      <c r="A146" s="1" t="s">
        <v>319</v>
      </c>
      <c r="B146" s="1" t="s">
        <v>120</v>
      </c>
      <c r="C146" s="1" t="s">
        <v>191</v>
      </c>
      <c r="D146" s="1" t="s">
        <v>203</v>
      </c>
      <c r="E146" s="1" t="s">
        <v>252</v>
      </c>
      <c r="F146" s="475">
        <v>0.11</v>
      </c>
    </row>
    <row r="147" spans="1:6" ht="12.75">
      <c r="A147" s="1" t="s">
        <v>320</v>
      </c>
      <c r="B147" s="1" t="s">
        <v>121</v>
      </c>
      <c r="C147" s="1" t="s">
        <v>192</v>
      </c>
      <c r="D147" s="1" t="s">
        <v>199</v>
      </c>
      <c r="E147" s="1" t="s">
        <v>335</v>
      </c>
      <c r="F147" s="475">
        <v>3665.05</v>
      </c>
    </row>
    <row r="148" spans="1:6" ht="12.75">
      <c r="A148" s="1" t="s">
        <v>321</v>
      </c>
      <c r="B148" s="1" t="s">
        <v>300</v>
      </c>
      <c r="C148" s="1" t="s">
        <v>193</v>
      </c>
      <c r="D148" s="1" t="s">
        <v>200</v>
      </c>
      <c r="E148" s="1" t="s">
        <v>271</v>
      </c>
      <c r="F148" s="475">
        <v>0.96</v>
      </c>
    </row>
    <row r="149" spans="1:6" ht="12.75">
      <c r="A149" s="1" t="s">
        <v>322</v>
      </c>
      <c r="B149" s="1" t="s">
        <v>122</v>
      </c>
      <c r="C149" s="1" t="s">
        <v>194</v>
      </c>
      <c r="D149" s="1" t="s">
        <v>199</v>
      </c>
      <c r="E149" s="1" t="s">
        <v>270</v>
      </c>
      <c r="F149" s="475">
        <v>1832.53</v>
      </c>
    </row>
    <row r="150" spans="1:6" ht="12.75">
      <c r="A150" s="1" t="s">
        <v>1035</v>
      </c>
      <c r="B150" s="1" t="s">
        <v>301</v>
      </c>
      <c r="C150" s="1" t="s">
        <v>302</v>
      </c>
      <c r="D150" s="1" t="s">
        <v>199</v>
      </c>
      <c r="E150" s="1" t="s">
        <v>270</v>
      </c>
      <c r="F150" s="475">
        <v>3747.16</v>
      </c>
    </row>
    <row r="151" spans="1:6" ht="12.75">
      <c r="A151" s="1"/>
      <c r="B151" s="1"/>
      <c r="C151" s="1"/>
      <c r="D151" s="1"/>
      <c r="E151" s="1" t="s">
        <v>270</v>
      </c>
      <c r="F151" s="475">
        <v>1832.53</v>
      </c>
    </row>
    <row r="152" spans="1:6" ht="12.75">
      <c r="A152" s="1"/>
      <c r="B152" s="1"/>
      <c r="C152" s="1"/>
      <c r="D152" s="1"/>
      <c r="E152" s="1" t="s">
        <v>336</v>
      </c>
      <c r="F152" s="475">
        <v>82.1</v>
      </c>
    </row>
    <row r="153" spans="1:6" ht="12.75">
      <c r="A153" s="1" t="s">
        <v>323</v>
      </c>
      <c r="B153" s="1" t="s">
        <v>123</v>
      </c>
      <c r="C153" s="1" t="s">
        <v>195</v>
      </c>
      <c r="D153" s="1" t="s">
        <v>198</v>
      </c>
      <c r="E153" s="1" t="s">
        <v>338</v>
      </c>
      <c r="F153" s="475">
        <v>162.53</v>
      </c>
    </row>
    <row r="154" spans="1:6" ht="12.75">
      <c r="A154" s="1" t="s">
        <v>1183</v>
      </c>
      <c r="B154" s="1" t="s">
        <v>124</v>
      </c>
      <c r="C154" s="1" t="s">
        <v>196</v>
      </c>
      <c r="D154" t="s">
        <v>199</v>
      </c>
      <c r="E154" s="1" t="s">
        <v>270</v>
      </c>
      <c r="F154" s="475">
        <v>1832</v>
      </c>
    </row>
    <row r="155" spans="1:6" ht="12.75">
      <c r="A155" s="512" t="s">
        <v>1197</v>
      </c>
      <c r="B155" s="512" t="s">
        <v>1204</v>
      </c>
      <c r="C155" s="512" t="s">
        <v>1205</v>
      </c>
      <c r="D155" s="512" t="s">
        <v>282</v>
      </c>
      <c r="E155" s="513" t="s">
        <v>1212</v>
      </c>
      <c r="F155" s="514">
        <v>17.2</v>
      </c>
    </row>
    <row r="156" spans="1:6" ht="12.75">
      <c r="A156" s="512" t="s">
        <v>1198</v>
      </c>
      <c r="B156" s="512" t="s">
        <v>108</v>
      </c>
      <c r="C156" s="512" t="s">
        <v>178</v>
      </c>
      <c r="D156" s="512" t="s">
        <v>198</v>
      </c>
      <c r="E156" s="513" t="s">
        <v>1223</v>
      </c>
      <c r="F156" s="514">
        <v>0.97</v>
      </c>
    </row>
    <row r="157" spans="1:6" ht="12.75">
      <c r="A157" s="512" t="s">
        <v>1199</v>
      </c>
      <c r="B157" s="512" t="s">
        <v>115</v>
      </c>
      <c r="C157" s="512" t="s">
        <v>185</v>
      </c>
      <c r="D157" s="512" t="s">
        <v>200</v>
      </c>
      <c r="E157" s="513">
        <v>2.13</v>
      </c>
      <c r="F157" s="3">
        <v>2.13</v>
      </c>
    </row>
    <row r="158" spans="1:6" ht="12.75">
      <c r="A158" s="512" t="s">
        <v>1200</v>
      </c>
      <c r="B158" s="512" t="s">
        <v>1206</v>
      </c>
      <c r="C158" s="512" t="s">
        <v>1207</v>
      </c>
      <c r="D158" s="512" t="s">
        <v>200</v>
      </c>
      <c r="E158" s="513">
        <v>2.13</v>
      </c>
      <c r="F158" s="3">
        <v>2.13</v>
      </c>
    </row>
    <row r="159" spans="1:6" ht="12.75">
      <c r="A159" s="512" t="s">
        <v>1201</v>
      </c>
      <c r="B159" s="512" t="s">
        <v>1208</v>
      </c>
      <c r="C159" s="512" t="s">
        <v>1209</v>
      </c>
      <c r="D159" s="512" t="s">
        <v>200</v>
      </c>
      <c r="E159" s="513" t="s">
        <v>1224</v>
      </c>
      <c r="F159" s="3">
        <v>19.17</v>
      </c>
    </row>
    <row r="160" spans="1:6" ht="12.75">
      <c r="A160" s="512" t="s">
        <v>1202</v>
      </c>
      <c r="B160" s="512" t="s">
        <v>116</v>
      </c>
      <c r="C160" s="512" t="s">
        <v>186</v>
      </c>
      <c r="D160" s="512" t="s">
        <v>200</v>
      </c>
      <c r="E160" s="513">
        <v>2.13</v>
      </c>
      <c r="F160" s="3">
        <v>2.13</v>
      </c>
    </row>
    <row r="161" spans="1:6" ht="12.75">
      <c r="A161" s="512" t="s">
        <v>1203</v>
      </c>
      <c r="B161" s="512" t="s">
        <v>117</v>
      </c>
      <c r="C161" s="512" t="s">
        <v>187</v>
      </c>
      <c r="D161" s="512" t="s">
        <v>200</v>
      </c>
      <c r="E161" s="513" t="s">
        <v>1225</v>
      </c>
      <c r="F161" s="3">
        <v>51.12</v>
      </c>
    </row>
    <row r="162" spans="1:6" ht="12.75">
      <c r="A162" s="512" t="s">
        <v>1211</v>
      </c>
      <c r="B162" s="512" t="s">
        <v>118</v>
      </c>
      <c r="C162" s="512" t="s">
        <v>188</v>
      </c>
      <c r="D162" s="512" t="s">
        <v>200</v>
      </c>
      <c r="E162" s="513">
        <v>2.13</v>
      </c>
      <c r="F162" s="3">
        <v>2.13</v>
      </c>
    </row>
    <row r="163" spans="1:6" ht="12.75">
      <c r="A163" s="512" t="s">
        <v>1210</v>
      </c>
      <c r="B163" s="512" t="s">
        <v>1213</v>
      </c>
      <c r="C163" s="512" t="s">
        <v>1214</v>
      </c>
      <c r="D163" s="512" t="s">
        <v>198</v>
      </c>
      <c r="E163" s="513" t="s">
        <v>1226</v>
      </c>
      <c r="F163" s="3">
        <v>7.42</v>
      </c>
    </row>
    <row r="164" spans="1:6" ht="12.75">
      <c r="A164" s="512" t="s">
        <v>1219</v>
      </c>
      <c r="B164" s="512" t="s">
        <v>1215</v>
      </c>
      <c r="C164" s="512" t="s">
        <v>1216</v>
      </c>
      <c r="D164" s="512" t="s">
        <v>198</v>
      </c>
      <c r="E164" s="513" t="s">
        <v>1226</v>
      </c>
      <c r="F164" s="3">
        <v>7.42</v>
      </c>
    </row>
    <row r="165" spans="1:6" ht="12.75">
      <c r="A165" s="512" t="s">
        <v>1220</v>
      </c>
      <c r="B165" s="512" t="s">
        <v>1217</v>
      </c>
      <c r="C165" s="512" t="s">
        <v>1218</v>
      </c>
      <c r="D165" s="512" t="s">
        <v>200</v>
      </c>
      <c r="E165" s="513" t="s">
        <v>1227</v>
      </c>
      <c r="F165" s="3">
        <v>1.61</v>
      </c>
    </row>
    <row r="166" spans="1:6" ht="12.75">
      <c r="A166" s="512" t="s">
        <v>1221</v>
      </c>
      <c r="B166" s="512" t="s">
        <v>90</v>
      </c>
      <c r="C166" s="512" t="s">
        <v>160</v>
      </c>
      <c r="D166" s="512" t="s">
        <v>198</v>
      </c>
      <c r="E166" s="513" t="s">
        <v>1223</v>
      </c>
      <c r="F166" s="3">
        <v>0.97</v>
      </c>
    </row>
    <row r="167" spans="1:6" ht="12.75">
      <c r="A167" s="512" t="s">
        <v>1222</v>
      </c>
      <c r="B167" s="512" t="s">
        <v>113</v>
      </c>
      <c r="C167" s="512" t="s">
        <v>183</v>
      </c>
      <c r="D167" s="512" t="s">
        <v>200</v>
      </c>
      <c r="E167" s="513">
        <v>3.74</v>
      </c>
      <c r="F167" s="3">
        <v>3.74</v>
      </c>
    </row>
    <row r="168" spans="1:6" ht="76.5">
      <c r="A168" s="512" t="s">
        <v>1229</v>
      </c>
      <c r="B168" s="512" t="s">
        <v>2</v>
      </c>
      <c r="C168" s="518" t="s">
        <v>1233</v>
      </c>
      <c r="D168" s="512" t="s">
        <v>289</v>
      </c>
      <c r="E168" s="513">
        <v>1</v>
      </c>
      <c r="F168" s="514">
        <v>1</v>
      </c>
    </row>
    <row r="169" spans="1:6" ht="12.75">
      <c r="A169" s="512" t="s">
        <v>1231</v>
      </c>
      <c r="B169" s="512" t="s">
        <v>3</v>
      </c>
      <c r="C169" s="518" t="s">
        <v>1232</v>
      </c>
      <c r="D169" s="512" t="s">
        <v>289</v>
      </c>
      <c r="E169" s="513">
        <v>1</v>
      </c>
      <c r="F169" s="514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0.7109375" style="7" customWidth="1"/>
    <col min="2" max="2" width="72.8515625" style="7" customWidth="1"/>
    <col min="3" max="3" width="22.28125" style="7" customWidth="1"/>
    <col min="4" max="6" width="6.57421875" style="12" customWidth="1"/>
    <col min="7" max="7" width="10.7109375" style="12" customWidth="1"/>
    <col min="8" max="8" width="9.140625" style="357" customWidth="1"/>
    <col min="9" max="16384" width="9.140625" style="7" customWidth="1"/>
  </cols>
  <sheetData>
    <row r="1" ht="23.25">
      <c r="A1" s="356" t="s">
        <v>1054</v>
      </c>
    </row>
    <row r="2" ht="24" customHeight="1">
      <c r="A2" s="358" t="s">
        <v>1055</v>
      </c>
    </row>
    <row r="3" spans="1:7" ht="21" customHeight="1">
      <c r="A3" s="359" t="s">
        <v>1056</v>
      </c>
      <c r="B3" s="360" t="s">
        <v>1057</v>
      </c>
      <c r="C3" s="361"/>
      <c r="D3" s="361"/>
      <c r="E3" s="361"/>
      <c r="F3" s="361"/>
      <c r="G3" s="361"/>
    </row>
    <row r="4" spans="1:7" ht="12.75">
      <c r="A4" s="359"/>
      <c r="B4" s="362"/>
      <c r="C4" s="363"/>
      <c r="D4" s="363"/>
      <c r="E4" s="363"/>
      <c r="F4" s="363"/>
      <c r="G4" s="363"/>
    </row>
    <row r="5" spans="1:7" ht="12.75">
      <c r="A5" s="359" t="s">
        <v>1058</v>
      </c>
      <c r="B5" s="362"/>
      <c r="C5" s="363" t="s">
        <v>1059</v>
      </c>
      <c r="D5" s="363"/>
      <c r="E5" s="363"/>
      <c r="F5" s="363"/>
      <c r="G5" s="363"/>
    </row>
    <row r="6" spans="1:7" ht="12.75">
      <c r="A6" s="364"/>
      <c r="B6" s="362"/>
      <c r="C6" s="365"/>
      <c r="D6" s="366"/>
      <c r="E6" s="366"/>
      <c r="F6" s="366"/>
      <c r="G6" s="366"/>
    </row>
    <row r="7" spans="1:7" ht="12.75">
      <c r="A7" s="367" t="s">
        <v>1060</v>
      </c>
      <c r="B7" s="368" t="s">
        <v>1061</v>
      </c>
      <c r="C7" s="369"/>
      <c r="D7" s="370" t="s">
        <v>1062</v>
      </c>
      <c r="E7" s="371" t="s">
        <v>1063</v>
      </c>
      <c r="F7" s="371" t="s">
        <v>1064</v>
      </c>
      <c r="G7" s="371" t="s">
        <v>1064</v>
      </c>
    </row>
    <row r="8" spans="1:7" ht="12.75">
      <c r="A8" s="372" t="s">
        <v>1065</v>
      </c>
      <c r="B8" s="373"/>
      <c r="C8" s="374"/>
      <c r="D8" s="375"/>
      <c r="E8" s="376" t="s">
        <v>1062</v>
      </c>
      <c r="F8" s="376" t="s">
        <v>361</v>
      </c>
      <c r="G8" s="376" t="s">
        <v>356</v>
      </c>
    </row>
    <row r="9" spans="1:7" ht="18">
      <c r="A9" s="412"/>
      <c r="B9" s="413" t="s">
        <v>208</v>
      </c>
      <c r="C9" s="414"/>
      <c r="D9" s="415"/>
      <c r="E9" s="415"/>
      <c r="F9" s="415"/>
      <c r="G9" s="416">
        <f>G12+G24+G38+G45+G50+G55+G59+G63+G69+G74+G80+G84</f>
        <v>0</v>
      </c>
    </row>
    <row r="10" spans="1:7" ht="18">
      <c r="A10" s="377" t="s">
        <v>1066</v>
      </c>
      <c r="B10" s="378"/>
      <c r="C10" s="378"/>
      <c r="D10" s="379"/>
      <c r="E10" s="379"/>
      <c r="F10" s="379"/>
      <c r="G10" s="379"/>
    </row>
    <row r="11" spans="1:7" ht="12.75">
      <c r="A11" s="380"/>
      <c r="B11" s="378"/>
      <c r="C11" s="378"/>
      <c r="D11" s="379"/>
      <c r="E11" s="379"/>
      <c r="F11" s="379"/>
      <c r="G11" s="379"/>
    </row>
    <row r="12" spans="1:10" ht="15.75">
      <c r="A12" s="381">
        <v>1</v>
      </c>
      <c r="B12" s="382" t="s">
        <v>1067</v>
      </c>
      <c r="C12" s="383"/>
      <c r="D12" s="379" t="s">
        <v>1068</v>
      </c>
      <c r="E12" s="379">
        <v>1</v>
      </c>
      <c r="F12" s="379"/>
      <c r="G12" s="384"/>
      <c r="J12" s="352"/>
    </row>
    <row r="13" spans="1:7" ht="15">
      <c r="A13" s="385"/>
      <c r="B13" s="386"/>
      <c r="C13" s="386"/>
      <c r="D13" s="379"/>
      <c r="E13" s="379"/>
      <c r="F13" s="379"/>
      <c r="G13" s="379"/>
    </row>
    <row r="14" spans="1:7" ht="39.75" customHeight="1">
      <c r="A14" s="381"/>
      <c r="B14" s="409" t="s">
        <v>1106</v>
      </c>
      <c r="C14" s="386"/>
      <c r="D14" s="379"/>
      <c r="E14" s="379"/>
      <c r="F14" s="379"/>
      <c r="G14" s="379"/>
    </row>
    <row r="15" spans="1:7" ht="15.75">
      <c r="A15" s="381"/>
      <c r="B15" s="388"/>
      <c r="C15" s="386"/>
      <c r="D15" s="379"/>
      <c r="E15" s="379"/>
      <c r="F15" s="379"/>
      <c r="G15" s="379"/>
    </row>
    <row r="16" spans="1:7" ht="15">
      <c r="A16" s="381"/>
      <c r="B16" s="389" t="s">
        <v>1053</v>
      </c>
      <c r="C16" s="383"/>
      <c r="D16" s="379"/>
      <c r="E16" s="379"/>
      <c r="F16" s="379"/>
      <c r="G16" s="379"/>
    </row>
    <row r="17" spans="1:7" ht="15">
      <c r="A17" s="381"/>
      <c r="B17" s="390" t="s">
        <v>1069</v>
      </c>
      <c r="C17" s="383"/>
      <c r="D17" s="379"/>
      <c r="E17" s="379"/>
      <c r="F17" s="379"/>
      <c r="G17" s="379"/>
    </row>
    <row r="18" spans="1:7" ht="15">
      <c r="A18" s="381"/>
      <c r="B18" s="387" t="s">
        <v>1070</v>
      </c>
      <c r="C18" s="383"/>
      <c r="D18" s="379"/>
      <c r="E18" s="379"/>
      <c r="F18" s="379"/>
      <c r="G18" s="379"/>
    </row>
    <row r="19" spans="1:7" ht="12" customHeight="1">
      <c r="A19" s="381"/>
      <c r="B19" s="409" t="s">
        <v>1103</v>
      </c>
      <c r="C19" s="383"/>
      <c r="D19" s="379"/>
      <c r="E19" s="379"/>
      <c r="F19" s="379"/>
      <c r="G19" s="379"/>
    </row>
    <row r="20" spans="1:7" ht="12" customHeight="1">
      <c r="A20" s="381"/>
      <c r="B20" s="387" t="s">
        <v>1071</v>
      </c>
      <c r="C20" s="383"/>
      <c r="D20" s="379"/>
      <c r="E20" s="379"/>
      <c r="F20" s="379"/>
      <c r="G20" s="379"/>
    </row>
    <row r="21" spans="1:7" ht="12" customHeight="1">
      <c r="A21" s="381"/>
      <c r="B21" s="390" t="s">
        <v>1072</v>
      </c>
      <c r="C21" s="383"/>
      <c r="D21" s="379"/>
      <c r="E21" s="379"/>
      <c r="F21" s="379"/>
      <c r="G21" s="379"/>
    </row>
    <row r="22" spans="1:7" ht="12" customHeight="1">
      <c r="A22" s="381"/>
      <c r="B22" s="409" t="s">
        <v>1104</v>
      </c>
      <c r="C22" s="383"/>
      <c r="D22" s="379"/>
      <c r="E22" s="379"/>
      <c r="F22" s="379"/>
      <c r="G22" s="379"/>
    </row>
    <row r="23" spans="1:7" ht="15">
      <c r="A23" s="381"/>
      <c r="B23" s="386"/>
      <c r="C23" s="383"/>
      <c r="D23" s="379"/>
      <c r="E23" s="379"/>
      <c r="F23" s="379"/>
      <c r="G23" s="379"/>
    </row>
    <row r="24" spans="1:10" ht="15.75">
      <c r="A24" s="381">
        <v>2</v>
      </c>
      <c r="B24" s="382" t="s">
        <v>1073</v>
      </c>
      <c r="C24" s="383"/>
      <c r="D24" s="379" t="s">
        <v>1068</v>
      </c>
      <c r="E24" s="379">
        <v>1</v>
      </c>
      <c r="F24" s="379"/>
      <c r="G24" s="384"/>
      <c r="J24" s="352"/>
    </row>
    <row r="25" spans="1:7" ht="15">
      <c r="A25" s="381"/>
      <c r="B25" s="386"/>
      <c r="C25" s="386"/>
      <c r="D25" s="379"/>
      <c r="E25" s="379"/>
      <c r="F25" s="379"/>
      <c r="G25" s="379"/>
    </row>
    <row r="26" spans="1:7" ht="64.5">
      <c r="A26" s="381"/>
      <c r="B26" s="409" t="s">
        <v>1107</v>
      </c>
      <c r="C26" s="386"/>
      <c r="D26" s="379"/>
      <c r="E26" s="379"/>
      <c r="F26" s="379"/>
      <c r="G26" s="379"/>
    </row>
    <row r="27" spans="1:7" ht="15">
      <c r="A27" s="381"/>
      <c r="B27" s="386"/>
      <c r="C27" s="383"/>
      <c r="D27" s="379"/>
      <c r="E27" s="379"/>
      <c r="F27" s="379"/>
      <c r="G27" s="379"/>
    </row>
    <row r="28" spans="1:7" ht="15">
      <c r="A28" s="381"/>
      <c r="B28" s="389" t="s">
        <v>1053</v>
      </c>
      <c r="C28" s="383"/>
      <c r="D28" s="379"/>
      <c r="E28" s="379"/>
      <c r="F28" s="379"/>
      <c r="G28" s="379"/>
    </row>
    <row r="29" spans="1:7" ht="15">
      <c r="A29" s="381"/>
      <c r="B29" s="391" t="s">
        <v>1105</v>
      </c>
      <c r="C29" s="383"/>
      <c r="D29" s="379"/>
      <c r="E29" s="379"/>
      <c r="F29" s="379"/>
      <c r="G29" s="379"/>
    </row>
    <row r="30" spans="1:7" ht="15">
      <c r="A30" s="381"/>
      <c r="B30" s="392" t="s">
        <v>1108</v>
      </c>
      <c r="C30" s="383"/>
      <c r="D30" s="379"/>
      <c r="E30" s="379"/>
      <c r="F30" s="379"/>
      <c r="G30" s="379"/>
    </row>
    <row r="31" spans="1:7" ht="15.75">
      <c r="A31" s="381"/>
      <c r="B31" s="393" t="s">
        <v>1074</v>
      </c>
      <c r="C31" s="383"/>
      <c r="D31" s="379"/>
      <c r="E31" s="379"/>
      <c r="F31" s="379"/>
      <c r="G31" s="379"/>
    </row>
    <row r="32" spans="1:7" ht="15">
      <c r="A32" s="381"/>
      <c r="B32" s="387" t="s">
        <v>1075</v>
      </c>
      <c r="C32" s="383"/>
      <c r="D32" s="379"/>
      <c r="E32" s="379"/>
      <c r="F32" s="379"/>
      <c r="G32" s="379"/>
    </row>
    <row r="33" spans="1:7" ht="15">
      <c r="A33" s="381"/>
      <c r="B33" s="394" t="s">
        <v>1076</v>
      </c>
      <c r="C33" s="383"/>
      <c r="D33" s="379"/>
      <c r="E33" s="379"/>
      <c r="F33" s="379"/>
      <c r="G33" s="379"/>
    </row>
    <row r="34" spans="1:7" ht="15">
      <c r="A34" s="381"/>
      <c r="B34" s="387" t="s">
        <v>1077</v>
      </c>
      <c r="C34" s="383"/>
      <c r="D34" s="379"/>
      <c r="E34" s="379"/>
      <c r="F34" s="379"/>
      <c r="G34" s="379"/>
    </row>
    <row r="35" spans="1:7" ht="15">
      <c r="A35" s="381"/>
      <c r="B35" s="394" t="s">
        <v>1078</v>
      </c>
      <c r="C35" s="383"/>
      <c r="D35" s="379"/>
      <c r="E35" s="379"/>
      <c r="F35" s="379"/>
      <c r="G35" s="379"/>
    </row>
    <row r="36" spans="1:7" ht="15">
      <c r="A36" s="381"/>
      <c r="B36" s="410" t="s">
        <v>1109</v>
      </c>
      <c r="C36" s="383"/>
      <c r="D36" s="379"/>
      <c r="E36" s="379"/>
      <c r="F36" s="379"/>
      <c r="G36" s="379"/>
    </row>
    <row r="37" spans="1:7" ht="15">
      <c r="A37" s="381"/>
      <c r="B37" s="395"/>
      <c r="C37" s="383"/>
      <c r="D37" s="379"/>
      <c r="E37" s="379"/>
      <c r="F37" s="379"/>
      <c r="G37" s="379"/>
    </row>
    <row r="38" spans="1:7" ht="15.75">
      <c r="A38" s="396">
        <v>3</v>
      </c>
      <c r="B38" s="382" t="s">
        <v>1079</v>
      </c>
      <c r="C38" s="383"/>
      <c r="D38" s="379" t="s">
        <v>1068</v>
      </c>
      <c r="E38" s="379">
        <v>1</v>
      </c>
      <c r="F38" s="379"/>
      <c r="G38" s="397"/>
    </row>
    <row r="39" spans="1:7" ht="15">
      <c r="A39" s="381"/>
      <c r="B39" s="386"/>
      <c r="C39" s="383"/>
      <c r="D39" s="379"/>
      <c r="E39" s="379"/>
      <c r="F39" s="379"/>
      <c r="G39" s="379"/>
    </row>
    <row r="40" spans="1:7" ht="33.75">
      <c r="A40" s="379"/>
      <c r="B40" s="394" t="s">
        <v>1080</v>
      </c>
      <c r="C40" s="383"/>
      <c r="D40" s="379"/>
      <c r="E40" s="379"/>
      <c r="F40" s="379"/>
      <c r="G40" s="379"/>
    </row>
    <row r="41" spans="1:7" ht="12.75">
      <c r="A41" s="379"/>
      <c r="B41" s="411" t="s">
        <v>1110</v>
      </c>
      <c r="C41" s="383"/>
      <c r="D41" s="379"/>
      <c r="E41" s="379"/>
      <c r="F41" s="379"/>
      <c r="G41" s="379"/>
    </row>
    <row r="42" spans="1:7" ht="12.75">
      <c r="A42" s="379"/>
      <c r="B42" s="386"/>
      <c r="C42" s="383"/>
      <c r="D42" s="379"/>
      <c r="E42" s="379"/>
      <c r="F42" s="379"/>
      <c r="G42" s="379"/>
    </row>
    <row r="43" spans="1:7" ht="12.75">
      <c r="A43" s="379"/>
      <c r="B43" s="383"/>
      <c r="C43" s="383"/>
      <c r="D43" s="379"/>
      <c r="E43" s="379"/>
      <c r="F43" s="379"/>
      <c r="G43" s="379"/>
    </row>
    <row r="44" spans="1:7" ht="15.75">
      <c r="A44" s="381"/>
      <c r="B44" s="382" t="s">
        <v>1081</v>
      </c>
      <c r="C44" s="383"/>
      <c r="D44" s="379"/>
      <c r="E44" s="379"/>
      <c r="F44" s="379"/>
      <c r="G44" s="379"/>
    </row>
    <row r="45" spans="1:7" ht="12.75">
      <c r="A45" s="379"/>
      <c r="B45" s="378"/>
      <c r="C45" s="383"/>
      <c r="D45" s="379" t="s">
        <v>1068</v>
      </c>
      <c r="E45" s="379">
        <v>1</v>
      </c>
      <c r="F45" s="379"/>
      <c r="G45" s="397"/>
    </row>
    <row r="46" spans="1:7" ht="25.5">
      <c r="A46" s="379"/>
      <c r="B46" s="387" t="s">
        <v>1082</v>
      </c>
      <c r="C46" s="383"/>
      <c r="D46" s="379"/>
      <c r="E46" s="379"/>
      <c r="F46" s="379"/>
      <c r="G46" s="379"/>
    </row>
    <row r="47" spans="1:7" ht="12.75">
      <c r="A47" s="379"/>
      <c r="B47" s="386"/>
      <c r="C47" s="386"/>
      <c r="D47" s="379"/>
      <c r="E47" s="379"/>
      <c r="F47" s="379"/>
      <c r="G47" s="379"/>
    </row>
    <row r="48" spans="1:7" ht="15">
      <c r="A48" s="379"/>
      <c r="B48" s="387" t="s">
        <v>1083</v>
      </c>
      <c r="C48" s="386"/>
      <c r="D48" s="379"/>
      <c r="E48" s="379"/>
      <c r="F48" s="379"/>
      <c r="G48" s="379"/>
    </row>
    <row r="49" spans="1:7" ht="12.75">
      <c r="A49" s="379"/>
      <c r="B49" s="386"/>
      <c r="C49" s="386"/>
      <c r="D49" s="379"/>
      <c r="E49" s="379"/>
      <c r="F49" s="379"/>
      <c r="G49" s="379"/>
    </row>
    <row r="50" spans="1:7" ht="15.75">
      <c r="A50" s="379"/>
      <c r="B50" s="382" t="s">
        <v>1084</v>
      </c>
      <c r="C50" s="386"/>
      <c r="D50" s="379" t="s">
        <v>1068</v>
      </c>
      <c r="E50" s="379">
        <v>1</v>
      </c>
      <c r="F50" s="379"/>
      <c r="G50" s="384"/>
    </row>
    <row r="51" spans="1:7" ht="12.75">
      <c r="A51" s="379"/>
      <c r="B51" s="386"/>
      <c r="C51" s="386"/>
      <c r="D51" s="379"/>
      <c r="E51" s="379"/>
      <c r="F51" s="379"/>
      <c r="G51" s="379"/>
    </row>
    <row r="52" spans="1:7" ht="25.5">
      <c r="A52" s="379"/>
      <c r="B52" s="409" t="s">
        <v>1111</v>
      </c>
      <c r="C52" s="383"/>
      <c r="D52" s="379"/>
      <c r="E52" s="379"/>
      <c r="F52" s="379"/>
      <c r="G52" s="379"/>
    </row>
    <row r="53" spans="1:7" ht="12.75">
      <c r="A53" s="379"/>
      <c r="B53" s="378"/>
      <c r="C53" s="383"/>
      <c r="D53" s="379"/>
      <c r="E53" s="379"/>
      <c r="F53" s="379"/>
      <c r="G53" s="379"/>
    </row>
    <row r="54" spans="1:7" ht="12.75">
      <c r="A54" s="379"/>
      <c r="B54" s="386"/>
      <c r="C54" s="383"/>
      <c r="D54" s="379"/>
      <c r="E54" s="379"/>
      <c r="F54" s="379"/>
      <c r="G54" s="379"/>
    </row>
    <row r="55" spans="1:7" ht="15.75">
      <c r="A55" s="379"/>
      <c r="B55" s="382" t="s">
        <v>1085</v>
      </c>
      <c r="C55" s="383"/>
      <c r="D55" s="379" t="s">
        <v>1068</v>
      </c>
      <c r="E55" s="379">
        <v>1</v>
      </c>
      <c r="F55" s="379"/>
      <c r="G55" s="397"/>
    </row>
    <row r="56" spans="1:7" ht="12.75">
      <c r="A56" s="379"/>
      <c r="B56" s="383"/>
      <c r="C56" s="383"/>
      <c r="D56" s="379"/>
      <c r="E56" s="379"/>
      <c r="F56" s="379"/>
      <c r="G56" s="379"/>
    </row>
    <row r="57" spans="1:7" ht="26.25">
      <c r="A57" s="377"/>
      <c r="B57" s="409" t="s">
        <v>1112</v>
      </c>
      <c r="C57" s="383"/>
      <c r="D57" s="379"/>
      <c r="E57" s="379"/>
      <c r="F57" s="379"/>
      <c r="G57" s="379"/>
    </row>
    <row r="58" spans="1:7" ht="12.75">
      <c r="A58" s="379"/>
      <c r="B58" s="383"/>
      <c r="C58" s="383"/>
      <c r="D58" s="379"/>
      <c r="E58" s="379"/>
      <c r="F58" s="379"/>
      <c r="G58" s="379"/>
    </row>
    <row r="59" spans="1:7" ht="15.75">
      <c r="A59" s="379"/>
      <c r="B59" s="382" t="s">
        <v>1086</v>
      </c>
      <c r="C59" s="383"/>
      <c r="D59" s="379"/>
      <c r="E59" s="379"/>
      <c r="F59" s="379"/>
      <c r="G59" s="397"/>
    </row>
    <row r="60" spans="1:7" ht="12.75">
      <c r="A60" s="379"/>
      <c r="B60" s="378"/>
      <c r="C60" s="383"/>
      <c r="D60" s="379"/>
      <c r="E60" s="379"/>
      <c r="F60" s="379"/>
      <c r="G60" s="379"/>
    </row>
    <row r="61" spans="1:7" ht="12.75">
      <c r="A61" s="379"/>
      <c r="B61" s="409" t="s">
        <v>1102</v>
      </c>
      <c r="C61" s="386"/>
      <c r="D61" s="379"/>
      <c r="E61" s="379"/>
      <c r="F61" s="379"/>
      <c r="G61" s="379"/>
    </row>
    <row r="62" spans="1:7" ht="12.75">
      <c r="A62" s="379"/>
      <c r="B62" s="386"/>
      <c r="C62" s="386"/>
      <c r="D62" s="379"/>
      <c r="E62" s="379"/>
      <c r="F62" s="379"/>
      <c r="G62" s="379"/>
    </row>
    <row r="63" spans="1:7" ht="15.75">
      <c r="A63" s="379"/>
      <c r="B63" s="382" t="s">
        <v>1087</v>
      </c>
      <c r="C63" s="386"/>
      <c r="D63" s="379" t="s">
        <v>1068</v>
      </c>
      <c r="E63" s="379">
        <v>1</v>
      </c>
      <c r="F63" s="379"/>
      <c r="G63" s="397"/>
    </row>
    <row r="64" spans="1:7" ht="12.75">
      <c r="A64" s="379"/>
      <c r="B64" s="383"/>
      <c r="C64" s="383"/>
      <c r="D64" s="379"/>
      <c r="E64" s="379"/>
      <c r="F64" s="379"/>
      <c r="G64" s="379"/>
    </row>
    <row r="65" spans="1:7" ht="12.75">
      <c r="A65" s="379"/>
      <c r="B65" s="387" t="s">
        <v>1088</v>
      </c>
      <c r="C65" s="398"/>
      <c r="D65" s="379"/>
      <c r="E65" s="379"/>
      <c r="F65" s="379"/>
      <c r="G65" s="379"/>
    </row>
    <row r="66" spans="1:7" ht="15" customHeight="1">
      <c r="A66" s="379"/>
      <c r="B66" s="12" t="s">
        <v>1089</v>
      </c>
      <c r="C66" s="399"/>
      <c r="D66" s="379"/>
      <c r="E66" s="379"/>
      <c r="F66" s="379"/>
      <c r="G66" s="379"/>
    </row>
    <row r="67" spans="1:7" ht="15" customHeight="1">
      <c r="A67" s="379"/>
      <c r="B67" s="12" t="s">
        <v>1090</v>
      </c>
      <c r="C67" s="399"/>
      <c r="D67" s="379"/>
      <c r="E67" s="379"/>
      <c r="F67" s="379"/>
      <c r="G67" s="379"/>
    </row>
    <row r="68" spans="1:7" ht="12.75">
      <c r="A68" s="379"/>
      <c r="B68" s="400"/>
      <c r="C68" s="286"/>
      <c r="D68" s="379"/>
      <c r="E68" s="379"/>
      <c r="F68" s="379"/>
      <c r="G68" s="379"/>
    </row>
    <row r="69" spans="1:7" ht="15.75">
      <c r="A69" s="379"/>
      <c r="B69" s="382" t="s">
        <v>1091</v>
      </c>
      <c r="C69" s="286"/>
      <c r="D69" s="379" t="s">
        <v>1068</v>
      </c>
      <c r="E69" s="379">
        <v>1</v>
      </c>
      <c r="F69" s="379"/>
      <c r="G69" s="397"/>
    </row>
    <row r="70" spans="1:7" ht="15.75">
      <c r="A70" s="379"/>
      <c r="B70" s="382"/>
      <c r="C70" s="286"/>
      <c r="D70" s="379"/>
      <c r="E70" s="379"/>
      <c r="F70" s="379"/>
      <c r="G70" s="379"/>
    </row>
    <row r="71" spans="1:7" ht="12.75">
      <c r="A71" s="379"/>
      <c r="B71" s="12" t="s">
        <v>1092</v>
      </c>
      <c r="C71" s="286"/>
      <c r="D71" s="379"/>
      <c r="E71" s="379"/>
      <c r="F71" s="379"/>
      <c r="G71" s="379"/>
    </row>
    <row r="72" spans="1:7" ht="12.75">
      <c r="A72" s="379"/>
      <c r="B72" s="12" t="s">
        <v>1093</v>
      </c>
      <c r="C72" s="286"/>
      <c r="D72" s="379"/>
      <c r="E72" s="379"/>
      <c r="F72" s="379"/>
      <c r="G72" s="379"/>
    </row>
    <row r="73" spans="1:7" ht="15.75">
      <c r="A73" s="379"/>
      <c r="B73" s="382"/>
      <c r="C73" s="286"/>
      <c r="D73" s="379"/>
      <c r="E73" s="379"/>
      <c r="F73" s="379"/>
      <c r="G73" s="379"/>
    </row>
    <row r="74" spans="1:7" ht="15.75">
      <c r="A74" s="379"/>
      <c r="B74" s="401" t="s">
        <v>1094</v>
      </c>
      <c r="C74" s="286"/>
      <c r="D74" s="379" t="s">
        <v>1068</v>
      </c>
      <c r="E74" s="379">
        <v>1</v>
      </c>
      <c r="F74" s="379"/>
      <c r="G74" s="397"/>
    </row>
    <row r="75" spans="1:7" ht="15.75">
      <c r="A75" s="379"/>
      <c r="B75" s="382"/>
      <c r="C75" s="286"/>
      <c r="D75" s="379"/>
      <c r="E75" s="379"/>
      <c r="F75" s="379"/>
      <c r="G75" s="379"/>
    </row>
    <row r="76" spans="1:7" ht="30">
      <c r="A76" s="379"/>
      <c r="B76" s="394" t="s">
        <v>1095</v>
      </c>
      <c r="C76" s="286"/>
      <c r="D76" s="379"/>
      <c r="E76" s="379"/>
      <c r="F76" s="379"/>
      <c r="G76" s="379"/>
    </row>
    <row r="77" spans="1:7" ht="15.75">
      <c r="A77" s="379"/>
      <c r="B77" s="382"/>
      <c r="C77" s="286"/>
      <c r="D77" s="379"/>
      <c r="E77" s="379"/>
      <c r="F77" s="379"/>
      <c r="G77" s="379"/>
    </row>
    <row r="78" spans="1:7" ht="12.75">
      <c r="A78" s="379"/>
      <c r="B78" s="12" t="s">
        <v>1096</v>
      </c>
      <c r="C78" s="286"/>
      <c r="D78" s="379"/>
      <c r="E78" s="379"/>
      <c r="F78" s="379"/>
      <c r="G78" s="379"/>
    </row>
    <row r="79" spans="1:7" ht="15.75">
      <c r="A79" s="379"/>
      <c r="B79" s="382"/>
      <c r="C79" s="286"/>
      <c r="D79" s="379"/>
      <c r="E79" s="379"/>
      <c r="F79" s="379"/>
      <c r="G79" s="379"/>
    </row>
    <row r="80" spans="1:7" ht="15.75">
      <c r="A80" s="379"/>
      <c r="B80" s="382" t="s">
        <v>1097</v>
      </c>
      <c r="C80" s="286"/>
      <c r="D80" s="379" t="s">
        <v>1068</v>
      </c>
      <c r="E80" s="379">
        <v>1</v>
      </c>
      <c r="F80" s="379"/>
      <c r="G80" s="397"/>
    </row>
    <row r="81" spans="1:7" ht="15.75">
      <c r="A81" s="379"/>
      <c r="B81" s="382"/>
      <c r="C81" s="286"/>
      <c r="D81" s="379"/>
      <c r="E81" s="379"/>
      <c r="F81" s="379"/>
      <c r="G81" s="379"/>
    </row>
    <row r="82" spans="1:7" ht="38.25">
      <c r="A82" s="379"/>
      <c r="B82" s="387" t="s">
        <v>1098</v>
      </c>
      <c r="C82" s="286"/>
      <c r="D82" s="379"/>
      <c r="E82" s="379"/>
      <c r="F82" s="379"/>
      <c r="G82" s="379"/>
    </row>
    <row r="83" spans="1:7" ht="15.75">
      <c r="A83" s="379"/>
      <c r="B83" s="382"/>
      <c r="C83" s="286"/>
      <c r="D83" s="379"/>
      <c r="E83" s="379"/>
      <c r="F83" s="379"/>
      <c r="G83" s="379"/>
    </row>
    <row r="84" spans="1:7" ht="15.75">
      <c r="A84" s="379"/>
      <c r="B84" s="382" t="s">
        <v>1099</v>
      </c>
      <c r="C84" s="286"/>
      <c r="D84" s="379" t="s">
        <v>1068</v>
      </c>
      <c r="E84" s="379">
        <v>1</v>
      </c>
      <c r="F84" s="379"/>
      <c r="G84" s="397"/>
    </row>
    <row r="85" spans="1:7" ht="12.75">
      <c r="A85" s="379"/>
      <c r="B85" s="402"/>
      <c r="C85" s="286"/>
      <c r="D85" s="379"/>
      <c r="E85" s="379"/>
      <c r="F85" s="379"/>
      <c r="G85" s="379"/>
    </row>
    <row r="86" spans="1:7" ht="12.75">
      <c r="A86" s="379"/>
      <c r="B86" s="387" t="s">
        <v>1100</v>
      </c>
      <c r="C86" s="399"/>
      <c r="D86" s="379"/>
      <c r="E86" s="379"/>
      <c r="F86" s="379"/>
      <c r="G86" s="379"/>
    </row>
    <row r="87" spans="1:7" ht="12.75">
      <c r="A87" s="379"/>
      <c r="B87" s="12" t="s">
        <v>1101</v>
      </c>
      <c r="C87" s="403"/>
      <c r="D87" s="379"/>
      <c r="E87" s="379"/>
      <c r="F87" s="379"/>
      <c r="G87" s="379"/>
    </row>
    <row r="88" spans="1:7" ht="12.75">
      <c r="A88" s="379"/>
      <c r="B88" s="404"/>
      <c r="C88" s="286"/>
      <c r="D88" s="379"/>
      <c r="E88" s="379"/>
      <c r="F88" s="379"/>
      <c r="G88" s="379"/>
    </row>
    <row r="89" spans="1:7" ht="13.5" thickBot="1">
      <c r="A89" s="405"/>
      <c r="B89" s="406"/>
      <c r="C89" s="406"/>
      <c r="D89" s="407"/>
      <c r="E89" s="407"/>
      <c r="F89" s="407"/>
      <c r="G89" s="407"/>
    </row>
    <row r="90" spans="1:2" ht="15.75">
      <c r="A90" s="408"/>
      <c r="B90" s="382"/>
    </row>
    <row r="91" spans="1:2" ht="15.75">
      <c r="A91" s="408"/>
      <c r="B91" s="382"/>
    </row>
    <row r="92" spans="1:2" ht="15.75">
      <c r="A92" s="408"/>
      <c r="B92" s="38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3.57421875" style="7" customWidth="1"/>
    <col min="2" max="2" width="9.7109375" style="7" customWidth="1"/>
    <col min="3" max="3" width="14.140625" style="7" customWidth="1"/>
    <col min="4" max="4" width="44.57421875" style="7" customWidth="1"/>
    <col min="5" max="5" width="6.00390625" style="58" customWidth="1"/>
    <col min="6" max="6" width="5.00390625" style="7" customWidth="1"/>
    <col min="7" max="7" width="15.7109375" style="7" customWidth="1"/>
    <col min="8" max="8" width="15.00390625" style="7" customWidth="1"/>
    <col min="9" max="9" width="13.28125" style="7" customWidth="1"/>
    <col min="10" max="10" width="17.57421875" style="7" customWidth="1"/>
    <col min="11" max="11" width="14.57421875" style="7" customWidth="1"/>
    <col min="12" max="12" width="9.140625" style="7" customWidth="1"/>
    <col min="13" max="13" width="11.421875" style="7" bestFit="1" customWidth="1"/>
    <col min="14" max="16384" width="9.140625" style="7" customWidth="1"/>
  </cols>
  <sheetData>
    <row r="2" spans="2:11" ht="15" customHeight="1">
      <c r="B2" s="6" t="s">
        <v>343</v>
      </c>
      <c r="C2" s="6"/>
      <c r="E2" s="8"/>
      <c r="F2" s="9"/>
      <c r="G2" s="10"/>
      <c r="H2" s="10"/>
      <c r="I2" s="10"/>
      <c r="J2" s="10"/>
      <c r="K2" s="10"/>
    </row>
    <row r="3" spans="2:11" ht="14.25">
      <c r="B3" s="11" t="s">
        <v>344</v>
      </c>
      <c r="C3" s="11"/>
      <c r="D3" s="12"/>
      <c r="E3" s="8"/>
      <c r="F3" s="9"/>
      <c r="G3" s="10"/>
      <c r="H3" s="10"/>
      <c r="I3" s="10"/>
      <c r="J3" s="10"/>
      <c r="K3" s="10"/>
    </row>
    <row r="4" spans="2:11" ht="14.25">
      <c r="B4" s="11" t="s">
        <v>345</v>
      </c>
      <c r="C4" s="11"/>
      <c r="D4" s="12"/>
      <c r="E4" s="8"/>
      <c r="F4" s="9"/>
      <c r="G4" s="10"/>
      <c r="H4" s="10"/>
      <c r="I4" s="10"/>
      <c r="J4" s="10"/>
      <c r="K4" s="10"/>
    </row>
    <row r="5" spans="2:11" ht="12.75">
      <c r="B5" s="13" t="s">
        <v>346</v>
      </c>
      <c r="C5" s="13"/>
      <c r="D5" s="12"/>
      <c r="E5" s="8"/>
      <c r="F5" s="9"/>
      <c r="G5" s="10"/>
      <c r="H5" s="10"/>
      <c r="I5" s="10"/>
      <c r="J5" s="10"/>
      <c r="K5" s="10"/>
    </row>
    <row r="6" spans="2:11" ht="9.75" customHeight="1">
      <c r="B6" s="14"/>
      <c r="C6" s="14"/>
      <c r="E6" s="8"/>
      <c r="F6" s="9"/>
      <c r="G6" s="10"/>
      <c r="H6" s="10"/>
      <c r="I6" s="10"/>
      <c r="J6" s="10"/>
      <c r="K6" s="10"/>
    </row>
    <row r="7" spans="2:11" ht="15" customHeight="1">
      <c r="B7" s="530" t="s">
        <v>347</v>
      </c>
      <c r="C7" s="530" t="s">
        <v>348</v>
      </c>
      <c r="D7" s="532" t="s">
        <v>349</v>
      </c>
      <c r="E7" s="534" t="s">
        <v>350</v>
      </c>
      <c r="F7" s="534" t="s">
        <v>351</v>
      </c>
      <c r="G7" s="536" t="s">
        <v>352</v>
      </c>
      <c r="H7" s="536"/>
      <c r="I7" s="537" t="s">
        <v>353</v>
      </c>
      <c r="J7" s="537"/>
      <c r="K7" s="15" t="s">
        <v>354</v>
      </c>
    </row>
    <row r="8" spans="2:11" ht="12.75">
      <c r="B8" s="531"/>
      <c r="C8" s="531"/>
      <c r="D8" s="533"/>
      <c r="E8" s="535"/>
      <c r="F8" s="535"/>
      <c r="G8" s="15" t="s">
        <v>355</v>
      </c>
      <c r="H8" s="15" t="s">
        <v>356</v>
      </c>
      <c r="I8" s="16" t="s">
        <v>355</v>
      </c>
      <c r="J8" s="16" t="s">
        <v>356</v>
      </c>
      <c r="K8" s="17"/>
    </row>
    <row r="9" spans="2:11" ht="12.75">
      <c r="B9" s="18"/>
      <c r="C9" s="18"/>
      <c r="D9" s="19" t="s">
        <v>357</v>
      </c>
      <c r="E9" s="20"/>
      <c r="F9" s="21"/>
      <c r="G9" s="10"/>
      <c r="H9" s="10"/>
      <c r="I9" s="10"/>
      <c r="J9" s="10"/>
      <c r="K9" s="10"/>
    </row>
    <row r="10" spans="2:13" ht="68.25">
      <c r="B10" s="22" t="s">
        <v>358</v>
      </c>
      <c r="C10" s="23" t="s">
        <v>359</v>
      </c>
      <c r="D10" s="24" t="s">
        <v>360</v>
      </c>
      <c r="E10" s="25" t="s">
        <v>361</v>
      </c>
      <c r="F10" s="26">
        <v>1</v>
      </c>
      <c r="G10" s="27"/>
      <c r="H10" s="28">
        <f aca="true" t="shared" si="0" ref="H10:H20">G10*F10</f>
        <v>0</v>
      </c>
      <c r="I10" s="27"/>
      <c r="J10" s="28">
        <f aca="true" t="shared" si="1" ref="J10:J20">I10*F10</f>
        <v>0</v>
      </c>
      <c r="K10" s="28">
        <f aca="true" t="shared" si="2" ref="K10:K20">J10+H10</f>
        <v>0</v>
      </c>
      <c r="M10" s="29"/>
    </row>
    <row r="11" spans="2:13" ht="38.25">
      <c r="B11" s="22" t="s">
        <v>362</v>
      </c>
      <c r="C11" s="30" t="s">
        <v>363</v>
      </c>
      <c r="D11" s="24" t="s">
        <v>364</v>
      </c>
      <c r="E11" s="25" t="s">
        <v>361</v>
      </c>
      <c r="F11" s="26">
        <v>1</v>
      </c>
      <c r="G11" s="27"/>
      <c r="H11" s="28">
        <f t="shared" si="0"/>
        <v>0</v>
      </c>
      <c r="I11" s="27"/>
      <c r="J11" s="28">
        <f t="shared" si="1"/>
        <v>0</v>
      </c>
      <c r="K11" s="28">
        <f t="shared" si="2"/>
        <v>0</v>
      </c>
      <c r="M11" s="29"/>
    </row>
    <row r="12" spans="2:13" ht="25.5">
      <c r="B12" s="22" t="s">
        <v>365</v>
      </c>
      <c r="C12" s="30" t="s">
        <v>363</v>
      </c>
      <c r="D12" s="24" t="s">
        <v>366</v>
      </c>
      <c r="E12" s="25" t="s">
        <v>361</v>
      </c>
      <c r="F12" s="26">
        <v>1</v>
      </c>
      <c r="G12" s="27"/>
      <c r="H12" s="28">
        <f t="shared" si="0"/>
        <v>0</v>
      </c>
      <c r="I12" s="27"/>
      <c r="J12" s="28">
        <f t="shared" si="1"/>
        <v>0</v>
      </c>
      <c r="K12" s="28">
        <f t="shared" si="2"/>
        <v>0</v>
      </c>
      <c r="M12" s="29"/>
    </row>
    <row r="13" spans="2:13" ht="25.5">
      <c r="B13" s="22" t="s">
        <v>367</v>
      </c>
      <c r="C13" s="23" t="s">
        <v>359</v>
      </c>
      <c r="D13" s="24" t="s">
        <v>368</v>
      </c>
      <c r="E13" s="25" t="s">
        <v>361</v>
      </c>
      <c r="F13" s="26">
        <v>1</v>
      </c>
      <c r="G13" s="27"/>
      <c r="H13" s="28">
        <f t="shared" si="0"/>
        <v>0</v>
      </c>
      <c r="I13" s="27"/>
      <c r="J13" s="28">
        <f t="shared" si="1"/>
        <v>0</v>
      </c>
      <c r="K13" s="28">
        <f t="shared" si="2"/>
        <v>0</v>
      </c>
      <c r="M13" s="29"/>
    </row>
    <row r="14" spans="2:13" ht="38.25">
      <c r="B14" s="22" t="s">
        <v>369</v>
      </c>
      <c r="C14" s="30" t="s">
        <v>363</v>
      </c>
      <c r="D14" s="24" t="s">
        <v>370</v>
      </c>
      <c r="E14" s="25" t="s">
        <v>361</v>
      </c>
      <c r="F14" s="26">
        <v>1</v>
      </c>
      <c r="G14" s="27"/>
      <c r="H14" s="28">
        <f t="shared" si="0"/>
        <v>0</v>
      </c>
      <c r="I14" s="27"/>
      <c r="J14" s="28">
        <f t="shared" si="1"/>
        <v>0</v>
      </c>
      <c r="K14" s="28">
        <f t="shared" si="2"/>
        <v>0</v>
      </c>
      <c r="M14" s="29"/>
    </row>
    <row r="15" spans="2:13" ht="25.5">
      <c r="B15" s="22" t="s">
        <v>371</v>
      </c>
      <c r="C15" s="23" t="s">
        <v>359</v>
      </c>
      <c r="D15" s="24" t="s">
        <v>372</v>
      </c>
      <c r="E15" s="25" t="s">
        <v>361</v>
      </c>
      <c r="F15" s="26">
        <v>2</v>
      </c>
      <c r="G15" s="27"/>
      <c r="H15" s="28">
        <f t="shared" si="0"/>
        <v>0</v>
      </c>
      <c r="I15" s="27"/>
      <c r="J15" s="28">
        <f t="shared" si="1"/>
        <v>0</v>
      </c>
      <c r="K15" s="28">
        <f t="shared" si="2"/>
        <v>0</v>
      </c>
      <c r="M15" s="29"/>
    </row>
    <row r="16" spans="2:13" ht="25.5">
      <c r="B16" s="22" t="s">
        <v>373</v>
      </c>
      <c r="C16" s="23" t="s">
        <v>359</v>
      </c>
      <c r="D16" s="24" t="s">
        <v>374</v>
      </c>
      <c r="E16" s="25" t="s">
        <v>361</v>
      </c>
      <c r="F16" s="26">
        <v>1</v>
      </c>
      <c r="G16" s="27"/>
      <c r="H16" s="28">
        <f t="shared" si="0"/>
        <v>0</v>
      </c>
      <c r="I16" s="27"/>
      <c r="J16" s="28">
        <f t="shared" si="1"/>
        <v>0</v>
      </c>
      <c r="K16" s="28">
        <f t="shared" si="2"/>
        <v>0</v>
      </c>
      <c r="M16" s="29"/>
    </row>
    <row r="17" spans="2:13" ht="16.5" customHeight="1">
      <c r="B17" s="22" t="s">
        <v>375</v>
      </c>
      <c r="C17" s="23" t="s">
        <v>359</v>
      </c>
      <c r="D17" s="24" t="s">
        <v>376</v>
      </c>
      <c r="E17" s="25" t="s">
        <v>377</v>
      </c>
      <c r="F17" s="26">
        <v>1</v>
      </c>
      <c r="G17" s="27"/>
      <c r="H17" s="28">
        <f t="shared" si="0"/>
        <v>0</v>
      </c>
      <c r="I17" s="27"/>
      <c r="J17" s="28">
        <f t="shared" si="1"/>
        <v>0</v>
      </c>
      <c r="K17" s="28">
        <f t="shared" si="2"/>
        <v>0</v>
      </c>
      <c r="M17" s="29"/>
    </row>
    <row r="18" spans="2:13" ht="16.5" customHeight="1">
      <c r="B18" s="22" t="s">
        <v>378</v>
      </c>
      <c r="C18" s="23" t="s">
        <v>359</v>
      </c>
      <c r="D18" s="24" t="s">
        <v>379</v>
      </c>
      <c r="E18" s="25" t="s">
        <v>361</v>
      </c>
      <c r="F18" s="26">
        <v>1</v>
      </c>
      <c r="G18" s="27"/>
      <c r="H18" s="28">
        <f t="shared" si="0"/>
        <v>0</v>
      </c>
      <c r="I18" s="27"/>
      <c r="J18" s="28">
        <f t="shared" si="1"/>
        <v>0</v>
      </c>
      <c r="K18" s="28">
        <f t="shared" si="2"/>
        <v>0</v>
      </c>
      <c r="M18" s="29"/>
    </row>
    <row r="19" spans="2:13" ht="25.5">
      <c r="B19" s="22" t="s">
        <v>380</v>
      </c>
      <c r="C19" s="23" t="s">
        <v>359</v>
      </c>
      <c r="D19" s="24" t="s">
        <v>381</v>
      </c>
      <c r="E19" s="25" t="s">
        <v>361</v>
      </c>
      <c r="F19" s="26">
        <v>2</v>
      </c>
      <c r="G19" s="27"/>
      <c r="H19" s="28">
        <f t="shared" si="0"/>
        <v>0</v>
      </c>
      <c r="I19" s="27"/>
      <c r="J19" s="28">
        <f t="shared" si="1"/>
        <v>0</v>
      </c>
      <c r="K19" s="28">
        <f t="shared" si="2"/>
        <v>0</v>
      </c>
      <c r="M19" s="29"/>
    </row>
    <row r="20" spans="2:13" ht="25.5">
      <c r="B20" s="22" t="s">
        <v>382</v>
      </c>
      <c r="C20" s="23" t="s">
        <v>359</v>
      </c>
      <c r="D20" s="24" t="s">
        <v>383</v>
      </c>
      <c r="E20" s="25" t="s">
        <v>377</v>
      </c>
      <c r="F20" s="26">
        <v>1</v>
      </c>
      <c r="G20" s="27"/>
      <c r="H20" s="28">
        <f t="shared" si="0"/>
        <v>0</v>
      </c>
      <c r="I20" s="27"/>
      <c r="J20" s="28">
        <f t="shared" si="1"/>
        <v>0</v>
      </c>
      <c r="K20" s="28">
        <f t="shared" si="2"/>
        <v>0</v>
      </c>
      <c r="M20" s="29"/>
    </row>
    <row r="21" spans="2:13" ht="12.75">
      <c r="B21" s="538" t="s">
        <v>384</v>
      </c>
      <c r="C21" s="539"/>
      <c r="D21" s="539"/>
      <c r="E21" s="539"/>
      <c r="F21" s="539"/>
      <c r="G21" s="539"/>
      <c r="H21" s="539"/>
      <c r="I21" s="539"/>
      <c r="J21" s="539"/>
      <c r="K21" s="540"/>
      <c r="M21" s="29"/>
    </row>
    <row r="22" spans="2:11" ht="17.25">
      <c r="B22" s="22" t="s">
        <v>385</v>
      </c>
      <c r="C22" s="31" t="s">
        <v>386</v>
      </c>
      <c r="D22" s="32" t="s">
        <v>387</v>
      </c>
      <c r="E22" s="25" t="s">
        <v>377</v>
      </c>
      <c r="F22" s="26">
        <v>13</v>
      </c>
      <c r="G22" s="27"/>
      <c r="H22" s="28">
        <f>G22*F22</f>
        <v>0</v>
      </c>
      <c r="I22" s="27"/>
      <c r="J22" s="28">
        <f>I22*F22</f>
        <v>0</v>
      </c>
      <c r="K22" s="28">
        <f>J22+H22</f>
        <v>0</v>
      </c>
    </row>
    <row r="23" spans="2:11" ht="17.25">
      <c r="B23" s="22" t="s">
        <v>388</v>
      </c>
      <c r="C23" s="31" t="s">
        <v>386</v>
      </c>
      <c r="D23" s="32" t="s">
        <v>389</v>
      </c>
      <c r="E23" s="25" t="s">
        <v>377</v>
      </c>
      <c r="F23" s="33">
        <v>2</v>
      </c>
      <c r="G23" s="27"/>
      <c r="H23" s="28">
        <f>G23*F23</f>
        <v>0</v>
      </c>
      <c r="I23" s="27"/>
      <c r="J23" s="28">
        <f>I23*F23</f>
        <v>0</v>
      </c>
      <c r="K23" s="28">
        <f>J23+H23</f>
        <v>0</v>
      </c>
    </row>
    <row r="24" spans="2:11" ht="12.75">
      <c r="B24" s="34" t="s">
        <v>390</v>
      </c>
      <c r="C24" s="34"/>
      <c r="D24" s="35"/>
      <c r="E24" s="36"/>
      <c r="F24" s="37"/>
      <c r="G24" s="38"/>
      <c r="H24" s="38">
        <f>SUM(H10:H23)</f>
        <v>0</v>
      </c>
      <c r="I24" s="38"/>
      <c r="J24" s="38">
        <f>SUM(J10:J23)</f>
        <v>0</v>
      </c>
      <c r="K24" s="39">
        <f>J24+H24</f>
        <v>0</v>
      </c>
    </row>
    <row r="25" spans="2:11" ht="9" customHeight="1">
      <c r="B25" s="40"/>
      <c r="C25" s="40"/>
      <c r="D25" s="41"/>
      <c r="E25" s="42"/>
      <c r="F25" s="43"/>
      <c r="G25" s="44"/>
      <c r="H25" s="44"/>
      <c r="I25" s="44"/>
      <c r="J25" s="44"/>
      <c r="K25" s="45"/>
    </row>
    <row r="26" spans="2:11" ht="12.75">
      <c r="B26" s="46"/>
      <c r="C26" s="46"/>
      <c r="D26" s="46" t="s">
        <v>391</v>
      </c>
      <c r="E26" s="47"/>
      <c r="F26" s="48"/>
      <c r="G26" s="49"/>
      <c r="H26" s="49"/>
      <c r="I26" s="49"/>
      <c r="J26" s="49"/>
      <c r="K26" s="49"/>
    </row>
    <row r="27" spans="2:11" ht="12.75">
      <c r="B27" s="22" t="s">
        <v>392</v>
      </c>
      <c r="C27" s="50" t="s">
        <v>393</v>
      </c>
      <c r="D27" s="24" t="s">
        <v>394</v>
      </c>
      <c r="E27" s="25" t="s">
        <v>202</v>
      </c>
      <c r="F27" s="25">
        <v>20</v>
      </c>
      <c r="G27" s="51"/>
      <c r="H27" s="51">
        <f>G27*F27</f>
        <v>0</v>
      </c>
      <c r="I27" s="51"/>
      <c r="J27" s="51">
        <f>F27*I27</f>
        <v>0</v>
      </c>
      <c r="K27" s="51">
        <f>H27+J27</f>
        <v>0</v>
      </c>
    </row>
    <row r="28" spans="2:11" ht="12.75">
      <c r="B28" s="22" t="s">
        <v>395</v>
      </c>
      <c r="C28" s="50" t="s">
        <v>396</v>
      </c>
      <c r="D28" s="24" t="s">
        <v>397</v>
      </c>
      <c r="E28" s="25" t="s">
        <v>398</v>
      </c>
      <c r="F28" s="25">
        <v>1</v>
      </c>
      <c r="G28" s="51"/>
      <c r="H28" s="51">
        <f>G28*F28</f>
        <v>0</v>
      </c>
      <c r="I28" s="51"/>
      <c r="J28" s="51">
        <f>F28*I28</f>
        <v>0</v>
      </c>
      <c r="K28" s="51">
        <f>H28+J28</f>
        <v>0</v>
      </c>
    </row>
    <row r="29" spans="2:11" ht="12.75">
      <c r="B29" s="22" t="s">
        <v>399</v>
      </c>
      <c r="C29" s="50" t="s">
        <v>396</v>
      </c>
      <c r="D29" s="24" t="s">
        <v>400</v>
      </c>
      <c r="E29" s="25" t="s">
        <v>398</v>
      </c>
      <c r="F29" s="25">
        <v>1</v>
      </c>
      <c r="G29" s="51"/>
      <c r="H29" s="51">
        <f>G29*F29</f>
        <v>0</v>
      </c>
      <c r="I29" s="51"/>
      <c r="J29" s="51">
        <f>F29*I29</f>
        <v>0</v>
      </c>
      <c r="K29" s="51">
        <f>H29+J29</f>
        <v>0</v>
      </c>
    </row>
    <row r="30" spans="2:11" ht="12.75">
      <c r="B30" s="22" t="s">
        <v>401</v>
      </c>
      <c r="C30" s="50" t="s">
        <v>396</v>
      </c>
      <c r="D30" s="24" t="s">
        <v>402</v>
      </c>
      <c r="E30" s="25" t="s">
        <v>398</v>
      </c>
      <c r="F30" s="25">
        <v>1</v>
      </c>
      <c r="G30" s="51"/>
      <c r="H30" s="51">
        <f>G30*F30</f>
        <v>0</v>
      </c>
      <c r="I30" s="51"/>
      <c r="J30" s="51">
        <f>F30*I30</f>
        <v>0</v>
      </c>
      <c r="K30" s="51">
        <f>H30+J30</f>
        <v>0</v>
      </c>
    </row>
    <row r="31" spans="2:11" ht="12.75">
      <c r="B31" s="22" t="s">
        <v>403</v>
      </c>
      <c r="C31" s="50" t="s">
        <v>396</v>
      </c>
      <c r="D31" s="32" t="s">
        <v>821</v>
      </c>
      <c r="E31" s="52" t="s">
        <v>398</v>
      </c>
      <c r="F31" s="52">
        <v>1</v>
      </c>
      <c r="G31" s="53"/>
      <c r="H31" s="53">
        <f>G31*F31</f>
        <v>0</v>
      </c>
      <c r="I31" s="53"/>
      <c r="J31" s="53">
        <f>F31*I31</f>
        <v>0</v>
      </c>
      <c r="K31" s="53">
        <f>H31+J31</f>
        <v>0</v>
      </c>
    </row>
    <row r="32" spans="2:11" ht="12.75">
      <c r="B32" s="46" t="s">
        <v>390</v>
      </c>
      <c r="C32" s="46"/>
      <c r="D32" s="54"/>
      <c r="E32" s="55"/>
      <c r="F32" s="54"/>
      <c r="G32" s="49"/>
      <c r="H32" s="49">
        <f>SUM(H27:H31)</f>
        <v>0</v>
      </c>
      <c r="I32" s="49"/>
      <c r="J32" s="49">
        <f>SUM(J27:J31)</f>
        <v>0</v>
      </c>
      <c r="K32" s="49">
        <f>SUM(K27:K31)</f>
        <v>0</v>
      </c>
    </row>
    <row r="33" spans="2:11" ht="15">
      <c r="B33" s="541" t="s">
        <v>404</v>
      </c>
      <c r="C33" s="542"/>
      <c r="D33" s="542"/>
      <c r="E33" s="542"/>
      <c r="F33" s="542"/>
      <c r="G33" s="542"/>
      <c r="H33" s="542"/>
      <c r="I33" s="542"/>
      <c r="J33" s="543"/>
      <c r="K33" s="56">
        <f>K24+K32</f>
        <v>0</v>
      </c>
    </row>
    <row r="34" spans="2:3" ht="12.75">
      <c r="B34" s="57"/>
      <c r="C34" s="57"/>
    </row>
    <row r="35" spans="2:3" ht="14.25" customHeight="1">
      <c r="B35" s="59" t="s">
        <v>405</v>
      </c>
      <c r="C35" s="59"/>
    </row>
    <row r="36" spans="2:11" ht="39.75" customHeight="1">
      <c r="B36" s="529" t="s">
        <v>406</v>
      </c>
      <c r="C36" s="529"/>
      <c r="D36" s="529"/>
      <c r="E36" s="529"/>
      <c r="F36" s="529"/>
      <c r="G36" s="529"/>
      <c r="H36" s="529"/>
      <c r="I36" s="529"/>
      <c r="J36" s="529"/>
      <c r="K36" s="529"/>
    </row>
    <row r="37" spans="2:11" ht="30" customHeight="1">
      <c r="B37" s="529" t="s">
        <v>407</v>
      </c>
      <c r="C37" s="529"/>
      <c r="D37" s="529"/>
      <c r="E37" s="529"/>
      <c r="F37" s="529"/>
      <c r="G37" s="529"/>
      <c r="H37" s="529"/>
      <c r="I37" s="529"/>
      <c r="J37" s="529"/>
      <c r="K37" s="529"/>
    </row>
  </sheetData>
  <sheetProtection/>
  <mergeCells count="11">
    <mergeCell ref="B36:K36"/>
    <mergeCell ref="B37:K37"/>
    <mergeCell ref="B7:B8"/>
    <mergeCell ref="C7:C8"/>
    <mergeCell ref="D7:D8"/>
    <mergeCell ref="E7:E8"/>
    <mergeCell ref="F7:F8"/>
    <mergeCell ref="G7:H7"/>
    <mergeCell ref="I7:J7"/>
    <mergeCell ref="B21:K21"/>
    <mergeCell ref="B33:J3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3"/>
  <sheetViews>
    <sheetView zoomScalePageLayoutView="0" workbookViewId="0" topLeftCell="A13">
      <selection activeCell="L475" sqref="L475"/>
    </sheetView>
  </sheetViews>
  <sheetFormatPr defaultColWidth="9.140625" defaultRowHeight="12.75"/>
  <cols>
    <col min="1" max="1" width="9.140625" style="12" customWidth="1"/>
    <col min="2" max="2" width="10.28125" style="332" customWidth="1"/>
    <col min="3" max="3" width="10.7109375" style="333" bestFit="1" customWidth="1"/>
    <col min="4" max="4" width="55.7109375" style="12" customWidth="1"/>
    <col min="5" max="5" width="6.28125" style="332" customWidth="1"/>
    <col min="6" max="6" width="5.57421875" style="332" customWidth="1"/>
    <col min="7" max="7" width="15.140625" style="332" customWidth="1"/>
    <col min="8" max="8" width="14.421875" style="334" customWidth="1"/>
    <col min="9" max="16384" width="9.140625" style="12" customWidth="1"/>
  </cols>
  <sheetData>
    <row r="1" spans="2:8" ht="14.25" thickBot="1" thickTop="1">
      <c r="B1" s="60"/>
      <c r="C1" s="61"/>
      <c r="D1" s="62"/>
      <c r="E1" s="63"/>
      <c r="F1" s="63"/>
      <c r="G1" s="63"/>
      <c r="H1" s="64"/>
    </row>
    <row r="2" spans="2:8" ht="27.75" thickBot="1" thickTop="1">
      <c r="B2" s="65"/>
      <c r="C2" s="66"/>
      <c r="D2" s="682" t="s">
        <v>408</v>
      </c>
      <c r="E2" s="682"/>
      <c r="F2" s="682"/>
      <c r="G2" s="682"/>
      <c r="H2" s="683"/>
    </row>
    <row r="3" spans="2:8" ht="29.25" customHeight="1" thickBot="1">
      <c r="B3" s="67" t="s">
        <v>409</v>
      </c>
      <c r="C3" s="68" t="s">
        <v>410</v>
      </c>
      <c r="D3" s="69" t="s">
        <v>411</v>
      </c>
      <c r="E3" s="70" t="s">
        <v>412</v>
      </c>
      <c r="F3" s="70" t="s">
        <v>413</v>
      </c>
      <c r="G3" s="71" t="s">
        <v>414</v>
      </c>
      <c r="H3" s="72" t="s">
        <v>415</v>
      </c>
    </row>
    <row r="4" spans="2:8" ht="15.75" thickBot="1">
      <c r="B4" s="73"/>
      <c r="C4" s="74"/>
      <c r="D4" s="684" t="s">
        <v>416</v>
      </c>
      <c r="E4" s="685"/>
      <c r="F4" s="685"/>
      <c r="G4" s="685"/>
      <c r="H4" s="686"/>
    </row>
    <row r="5" spans="2:8" ht="16.5" customHeight="1">
      <c r="B5" s="75" t="s">
        <v>417</v>
      </c>
      <c r="C5" s="76" t="s">
        <v>418</v>
      </c>
      <c r="D5" s="77" t="s">
        <v>419</v>
      </c>
      <c r="E5" s="78">
        <v>1</v>
      </c>
      <c r="F5" s="78" t="s">
        <v>361</v>
      </c>
      <c r="G5" s="79"/>
      <c r="H5" s="80">
        <f>G5*E5</f>
        <v>0</v>
      </c>
    </row>
    <row r="6" spans="2:8" ht="15" customHeight="1">
      <c r="B6" s="81"/>
      <c r="C6" s="82"/>
      <c r="D6" s="687" t="s">
        <v>420</v>
      </c>
      <c r="E6" s="688"/>
      <c r="F6" s="688"/>
      <c r="G6" s="688"/>
      <c r="H6" s="689"/>
    </row>
    <row r="7" spans="2:8" ht="15" customHeight="1">
      <c r="B7" s="83"/>
      <c r="C7" s="84"/>
      <c r="D7" s="690" t="s">
        <v>421</v>
      </c>
      <c r="E7" s="691"/>
      <c r="F7" s="691"/>
      <c r="G7" s="691"/>
      <c r="H7" s="692"/>
    </row>
    <row r="8" spans="2:8" ht="15" customHeight="1">
      <c r="B8" s="83"/>
      <c r="C8" s="84"/>
      <c r="D8" s="681" t="s">
        <v>422</v>
      </c>
      <c r="E8" s="679"/>
      <c r="F8" s="679"/>
      <c r="G8" s="679"/>
      <c r="H8" s="680"/>
    </row>
    <row r="9" spans="2:8" ht="15" customHeight="1">
      <c r="B9" s="83"/>
      <c r="C9" s="84"/>
      <c r="D9" s="681" t="s">
        <v>423</v>
      </c>
      <c r="E9" s="679"/>
      <c r="F9" s="679"/>
      <c r="G9" s="679"/>
      <c r="H9" s="680"/>
    </row>
    <row r="10" spans="2:8" ht="15" customHeight="1">
      <c r="B10" s="83"/>
      <c r="C10" s="84"/>
      <c r="D10" s="681" t="s">
        <v>424</v>
      </c>
      <c r="E10" s="679"/>
      <c r="F10" s="679"/>
      <c r="G10" s="679"/>
      <c r="H10" s="680"/>
    </row>
    <row r="11" spans="2:8" ht="15" customHeight="1">
      <c r="B11" s="83"/>
      <c r="C11" s="84"/>
      <c r="D11" s="681" t="s">
        <v>425</v>
      </c>
      <c r="E11" s="679"/>
      <c r="F11" s="679"/>
      <c r="G11" s="679"/>
      <c r="H11" s="680"/>
    </row>
    <row r="12" spans="2:8" ht="15" customHeight="1">
      <c r="B12" s="83"/>
      <c r="C12" s="84"/>
      <c r="D12" s="681" t="s">
        <v>426</v>
      </c>
      <c r="E12" s="679"/>
      <c r="F12" s="679"/>
      <c r="G12" s="679"/>
      <c r="H12" s="680"/>
    </row>
    <row r="13" spans="2:8" ht="15" customHeight="1">
      <c r="B13" s="83"/>
      <c r="C13" s="84"/>
      <c r="D13" s="553" t="s">
        <v>427</v>
      </c>
      <c r="E13" s="554"/>
      <c r="F13" s="554"/>
      <c r="G13" s="554"/>
      <c r="H13" s="555"/>
    </row>
    <row r="14" spans="2:8" ht="15" customHeight="1">
      <c r="B14" s="83"/>
      <c r="C14" s="84"/>
      <c r="D14" s="553" t="s">
        <v>428</v>
      </c>
      <c r="E14" s="554"/>
      <c r="F14" s="554"/>
      <c r="G14" s="554"/>
      <c r="H14" s="555"/>
    </row>
    <row r="15" spans="2:8" ht="15" customHeight="1">
      <c r="B15" s="83"/>
      <c r="C15" s="84"/>
      <c r="D15" s="553" t="s">
        <v>429</v>
      </c>
      <c r="E15" s="554"/>
      <c r="F15" s="554"/>
      <c r="G15" s="554"/>
      <c r="H15" s="555"/>
    </row>
    <row r="16" spans="2:8" ht="15" customHeight="1">
      <c r="B16" s="83"/>
      <c r="C16" s="84"/>
      <c r="D16" s="553" t="s">
        <v>430</v>
      </c>
      <c r="E16" s="554"/>
      <c r="F16" s="554"/>
      <c r="G16" s="554"/>
      <c r="H16" s="555"/>
    </row>
    <row r="17" spans="2:8" ht="15" customHeight="1">
      <c r="B17" s="83"/>
      <c r="C17" s="84"/>
      <c r="D17" s="678" t="s">
        <v>431</v>
      </c>
      <c r="E17" s="679"/>
      <c r="F17" s="679"/>
      <c r="G17" s="679"/>
      <c r="H17" s="680"/>
    </row>
    <row r="18" spans="2:8" ht="45" customHeight="1">
      <c r="B18" s="83"/>
      <c r="C18" s="84"/>
      <c r="D18" s="675" t="s">
        <v>432</v>
      </c>
      <c r="E18" s="676"/>
      <c r="F18" s="676"/>
      <c r="G18" s="676"/>
      <c r="H18" s="677"/>
    </row>
    <row r="19" spans="2:8" ht="45" customHeight="1">
      <c r="B19" s="83"/>
      <c r="C19" s="84"/>
      <c r="D19" s="675" t="s">
        <v>433</v>
      </c>
      <c r="E19" s="676"/>
      <c r="F19" s="676"/>
      <c r="G19" s="676"/>
      <c r="H19" s="677"/>
    </row>
    <row r="20" spans="2:8" ht="30" customHeight="1">
      <c r="B20" s="83"/>
      <c r="C20" s="84"/>
      <c r="D20" s="675" t="s">
        <v>434</v>
      </c>
      <c r="E20" s="676"/>
      <c r="F20" s="676"/>
      <c r="G20" s="676"/>
      <c r="H20" s="677"/>
    </row>
    <row r="21" spans="2:8" ht="29.25" customHeight="1">
      <c r="B21" s="83"/>
      <c r="C21" s="84"/>
      <c r="D21" s="675" t="s">
        <v>435</v>
      </c>
      <c r="E21" s="676"/>
      <c r="F21" s="676"/>
      <c r="G21" s="676"/>
      <c r="H21" s="677"/>
    </row>
    <row r="22" spans="2:8" ht="30" customHeight="1">
      <c r="B22" s="83"/>
      <c r="C22" s="84"/>
      <c r="D22" s="675" t="s">
        <v>436</v>
      </c>
      <c r="E22" s="676"/>
      <c r="F22" s="676"/>
      <c r="G22" s="676"/>
      <c r="H22" s="677"/>
    </row>
    <row r="23" spans="2:8" ht="15" customHeight="1">
      <c r="B23" s="83"/>
      <c r="C23" s="84"/>
      <c r="D23" s="675" t="s">
        <v>437</v>
      </c>
      <c r="E23" s="676"/>
      <c r="F23" s="676"/>
      <c r="G23" s="676"/>
      <c r="H23" s="677"/>
    </row>
    <row r="24" spans="2:8" ht="15" customHeight="1">
      <c r="B24" s="83"/>
      <c r="C24" s="84"/>
      <c r="D24" s="675" t="s">
        <v>438</v>
      </c>
      <c r="E24" s="676"/>
      <c r="F24" s="676"/>
      <c r="G24" s="676"/>
      <c r="H24" s="677"/>
    </row>
    <row r="25" spans="2:8" ht="15" customHeight="1">
      <c r="B25" s="83"/>
      <c r="C25" s="84"/>
      <c r="D25" s="553" t="s">
        <v>439</v>
      </c>
      <c r="E25" s="554"/>
      <c r="F25" s="554"/>
      <c r="G25" s="554"/>
      <c r="H25" s="555"/>
    </row>
    <row r="26" spans="2:8" ht="15" customHeight="1">
      <c r="B26" s="83"/>
      <c r="C26" s="84"/>
      <c r="D26" s="553" t="s">
        <v>440</v>
      </c>
      <c r="E26" s="554"/>
      <c r="F26" s="554"/>
      <c r="G26" s="554"/>
      <c r="H26" s="555"/>
    </row>
    <row r="27" spans="2:8" ht="15" customHeight="1">
      <c r="B27" s="83"/>
      <c r="C27" s="84"/>
      <c r="D27" s="553" t="s">
        <v>441</v>
      </c>
      <c r="E27" s="554"/>
      <c r="F27" s="554"/>
      <c r="G27" s="554"/>
      <c r="H27" s="555"/>
    </row>
    <row r="28" spans="2:8" ht="15" customHeight="1">
      <c r="B28" s="85"/>
      <c r="C28" s="86"/>
      <c r="D28" s="553" t="s">
        <v>442</v>
      </c>
      <c r="E28" s="554"/>
      <c r="F28" s="554"/>
      <c r="G28" s="554"/>
      <c r="H28" s="555"/>
    </row>
    <row r="29" spans="2:8" ht="15" customHeight="1">
      <c r="B29" s="85"/>
      <c r="C29" s="86"/>
      <c r="D29" s="553" t="s">
        <v>443</v>
      </c>
      <c r="E29" s="554"/>
      <c r="F29" s="554"/>
      <c r="G29" s="554"/>
      <c r="H29" s="555"/>
    </row>
    <row r="30" spans="2:8" ht="15" customHeight="1">
      <c r="B30" s="85"/>
      <c r="C30" s="86"/>
      <c r="D30" s="553" t="s">
        <v>444</v>
      </c>
      <c r="E30" s="554"/>
      <c r="F30" s="554"/>
      <c r="G30" s="554"/>
      <c r="H30" s="555"/>
    </row>
    <row r="31" spans="2:8" ht="15" customHeight="1">
      <c r="B31" s="85"/>
      <c r="C31" s="86"/>
      <c r="D31" s="553" t="s">
        <v>445</v>
      </c>
      <c r="E31" s="554"/>
      <c r="F31" s="554"/>
      <c r="G31" s="554"/>
      <c r="H31" s="555"/>
    </row>
    <row r="32" spans="2:8" ht="15" customHeight="1">
      <c r="B32" s="85"/>
      <c r="C32" s="86"/>
      <c r="D32" s="553" t="s">
        <v>446</v>
      </c>
      <c r="E32" s="554"/>
      <c r="F32" s="554"/>
      <c r="G32" s="554"/>
      <c r="H32" s="555"/>
    </row>
    <row r="33" spans="2:8" ht="15" customHeight="1">
      <c r="B33" s="87"/>
      <c r="C33" s="88"/>
      <c r="D33" s="574" t="s">
        <v>447</v>
      </c>
      <c r="E33" s="575"/>
      <c r="F33" s="575"/>
      <c r="G33" s="575"/>
      <c r="H33" s="576"/>
    </row>
    <row r="34" spans="2:8" ht="15" customHeight="1">
      <c r="B34" s="89" t="s">
        <v>448</v>
      </c>
      <c r="C34" s="90" t="s">
        <v>449</v>
      </c>
      <c r="D34" s="91" t="s">
        <v>450</v>
      </c>
      <c r="E34" s="92">
        <v>1</v>
      </c>
      <c r="F34" s="93" t="s">
        <v>361</v>
      </c>
      <c r="G34" s="94"/>
      <c r="H34" s="95">
        <f>G34*E34</f>
        <v>0</v>
      </c>
    </row>
    <row r="35" spans="2:8" ht="15" customHeight="1">
      <c r="B35" s="96"/>
      <c r="C35" s="97"/>
      <c r="D35" s="559" t="s">
        <v>451</v>
      </c>
      <c r="E35" s="560"/>
      <c r="F35" s="560"/>
      <c r="G35" s="560"/>
      <c r="H35" s="561"/>
    </row>
    <row r="36" spans="2:8" ht="15" customHeight="1">
      <c r="B36" s="96"/>
      <c r="C36" s="97"/>
      <c r="D36" s="553" t="s">
        <v>452</v>
      </c>
      <c r="E36" s="554"/>
      <c r="F36" s="554"/>
      <c r="G36" s="554"/>
      <c r="H36" s="555"/>
    </row>
    <row r="37" spans="2:8" ht="15" customHeight="1">
      <c r="B37" s="96"/>
      <c r="C37" s="97"/>
      <c r="D37" s="553" t="s">
        <v>453</v>
      </c>
      <c r="E37" s="554"/>
      <c r="F37" s="554"/>
      <c r="G37" s="554"/>
      <c r="H37" s="555"/>
    </row>
    <row r="38" spans="2:8" ht="15" customHeight="1">
      <c r="B38" s="96"/>
      <c r="C38" s="97"/>
      <c r="D38" s="553" t="s">
        <v>454</v>
      </c>
      <c r="E38" s="554"/>
      <c r="F38" s="554"/>
      <c r="G38" s="554"/>
      <c r="H38" s="555"/>
    </row>
    <row r="39" spans="2:8" ht="15" customHeight="1">
      <c r="B39" s="96"/>
      <c r="C39" s="97"/>
      <c r="D39" s="553" t="s">
        <v>455</v>
      </c>
      <c r="E39" s="554"/>
      <c r="F39" s="554"/>
      <c r="G39" s="554"/>
      <c r="H39" s="555"/>
    </row>
    <row r="40" spans="2:8" ht="15" customHeight="1">
      <c r="B40" s="96"/>
      <c r="C40" s="97"/>
      <c r="D40" s="553" t="s">
        <v>456</v>
      </c>
      <c r="E40" s="554"/>
      <c r="F40" s="554"/>
      <c r="G40" s="554"/>
      <c r="H40" s="555"/>
    </row>
    <row r="41" spans="2:8" ht="15" customHeight="1">
      <c r="B41" s="96"/>
      <c r="C41" s="97"/>
      <c r="D41" s="550" t="s">
        <v>457</v>
      </c>
      <c r="E41" s="551"/>
      <c r="F41" s="551"/>
      <c r="G41" s="551"/>
      <c r="H41" s="552"/>
    </row>
    <row r="42" spans="2:8" ht="15" customHeight="1">
      <c r="B42" s="96"/>
      <c r="C42" s="97"/>
      <c r="D42" s="553" t="s">
        <v>458</v>
      </c>
      <c r="E42" s="554"/>
      <c r="F42" s="554"/>
      <c r="G42" s="554"/>
      <c r="H42" s="555"/>
    </row>
    <row r="43" spans="2:8" ht="15" customHeight="1">
      <c r="B43" s="96"/>
      <c r="C43" s="97"/>
      <c r="D43" s="553" t="s">
        <v>459</v>
      </c>
      <c r="E43" s="554"/>
      <c r="F43" s="554"/>
      <c r="G43" s="554"/>
      <c r="H43" s="555"/>
    </row>
    <row r="44" spans="2:8" ht="15" customHeight="1">
      <c r="B44" s="96"/>
      <c r="C44" s="97"/>
      <c r="D44" s="553" t="s">
        <v>460</v>
      </c>
      <c r="E44" s="554"/>
      <c r="F44" s="554"/>
      <c r="G44" s="554"/>
      <c r="H44" s="555"/>
    </row>
    <row r="45" spans="2:8" ht="15" customHeight="1">
      <c r="B45" s="96"/>
      <c r="C45" s="97"/>
      <c r="D45" s="553" t="s">
        <v>461</v>
      </c>
      <c r="E45" s="554"/>
      <c r="F45" s="554"/>
      <c r="G45" s="554"/>
      <c r="H45" s="555"/>
    </row>
    <row r="46" spans="2:8" ht="15" customHeight="1">
      <c r="B46" s="96"/>
      <c r="C46" s="97"/>
      <c r="D46" s="553" t="s">
        <v>462</v>
      </c>
      <c r="E46" s="554"/>
      <c r="F46" s="554"/>
      <c r="G46" s="554"/>
      <c r="H46" s="555"/>
    </row>
    <row r="47" spans="2:8" ht="15" customHeight="1">
      <c r="B47" s="96"/>
      <c r="C47" s="97"/>
      <c r="D47" s="553" t="s">
        <v>463</v>
      </c>
      <c r="E47" s="554"/>
      <c r="F47" s="554"/>
      <c r="G47" s="554"/>
      <c r="H47" s="555"/>
    </row>
    <row r="48" spans="2:8" ht="14.25" customHeight="1">
      <c r="B48" s="98"/>
      <c r="C48" s="99"/>
      <c r="D48" s="556" t="s">
        <v>464</v>
      </c>
      <c r="E48" s="557"/>
      <c r="F48" s="557"/>
      <c r="G48" s="557"/>
      <c r="H48" s="558"/>
    </row>
    <row r="49" spans="2:8" s="100" customFormat="1" ht="15" customHeight="1">
      <c r="B49" s="101"/>
      <c r="C49" s="102" t="s">
        <v>465</v>
      </c>
      <c r="D49" s="103" t="s">
        <v>466</v>
      </c>
      <c r="E49" s="104">
        <v>1</v>
      </c>
      <c r="F49" s="104" t="s">
        <v>467</v>
      </c>
      <c r="G49" s="105"/>
      <c r="H49" s="106">
        <f>G49*E49</f>
        <v>0</v>
      </c>
    </row>
    <row r="50" spans="2:8" s="100" customFormat="1" ht="15" customHeight="1">
      <c r="B50" s="107"/>
      <c r="C50" s="108" t="s">
        <v>468</v>
      </c>
      <c r="D50" s="109" t="s">
        <v>469</v>
      </c>
      <c r="E50" s="110">
        <v>1</v>
      </c>
      <c r="F50" s="110" t="s">
        <v>467</v>
      </c>
      <c r="G50" s="111"/>
      <c r="H50" s="112">
        <f>G50*E50</f>
        <v>0</v>
      </c>
    </row>
    <row r="51" spans="2:8" s="113" customFormat="1" ht="15.75" thickBot="1">
      <c r="B51" s="114"/>
      <c r="C51" s="115" t="s">
        <v>468</v>
      </c>
      <c r="D51" s="116" t="s">
        <v>470</v>
      </c>
      <c r="E51" s="117">
        <v>1</v>
      </c>
      <c r="F51" s="117" t="s">
        <v>467</v>
      </c>
      <c r="G51" s="118"/>
      <c r="H51" s="119">
        <f>G51*E51</f>
        <v>0</v>
      </c>
    </row>
    <row r="52" spans="2:8" s="113" customFormat="1" ht="15.75" thickBot="1">
      <c r="B52" s="120"/>
      <c r="C52" s="121"/>
      <c r="D52" s="663" t="s">
        <v>471</v>
      </c>
      <c r="E52" s="664"/>
      <c r="F52" s="664"/>
      <c r="G52" s="664"/>
      <c r="H52" s="665"/>
    </row>
    <row r="53" spans="2:8" s="113" customFormat="1" ht="15">
      <c r="B53" s="122" t="s">
        <v>472</v>
      </c>
      <c r="C53" s="123" t="s">
        <v>473</v>
      </c>
      <c r="D53" s="124" t="s">
        <v>474</v>
      </c>
      <c r="E53" s="125">
        <v>1</v>
      </c>
      <c r="F53" s="126" t="s">
        <v>361</v>
      </c>
      <c r="G53" s="127"/>
      <c r="H53" s="128">
        <f>G53*E53</f>
        <v>0</v>
      </c>
    </row>
    <row r="54" spans="2:8" s="113" customFormat="1" ht="15">
      <c r="B54" s="129"/>
      <c r="C54" s="130"/>
      <c r="D54" s="669" t="s">
        <v>475</v>
      </c>
      <c r="E54" s="670"/>
      <c r="F54" s="670"/>
      <c r="G54" s="670"/>
      <c r="H54" s="671"/>
    </row>
    <row r="55" spans="2:8" s="113" customFormat="1" ht="15">
      <c r="B55" s="85"/>
      <c r="C55" s="86"/>
      <c r="D55" s="672" t="s">
        <v>476</v>
      </c>
      <c r="E55" s="673"/>
      <c r="F55" s="673"/>
      <c r="G55" s="673"/>
      <c r="H55" s="674"/>
    </row>
    <row r="56" spans="2:8" s="113" customFormat="1" ht="15">
      <c r="B56" s="131"/>
      <c r="C56" s="132"/>
      <c r="D56" s="556" t="s">
        <v>477</v>
      </c>
      <c r="E56" s="557"/>
      <c r="F56" s="557"/>
      <c r="G56" s="557"/>
      <c r="H56" s="558"/>
    </row>
    <row r="57" spans="2:8" s="113" customFormat="1" ht="15">
      <c r="B57" s="133" t="s">
        <v>478</v>
      </c>
      <c r="C57" s="134" t="s">
        <v>473</v>
      </c>
      <c r="D57" s="135" t="s">
        <v>479</v>
      </c>
      <c r="E57" s="136">
        <v>1</v>
      </c>
      <c r="F57" s="137" t="s">
        <v>467</v>
      </c>
      <c r="G57" s="138"/>
      <c r="H57" s="139">
        <f>G57*E57</f>
        <v>0</v>
      </c>
    </row>
    <row r="58" spans="2:8" s="113" customFormat="1" ht="15">
      <c r="B58" s="129"/>
      <c r="C58" s="130"/>
      <c r="D58" s="669" t="s">
        <v>475</v>
      </c>
      <c r="E58" s="670"/>
      <c r="F58" s="670"/>
      <c r="G58" s="670"/>
      <c r="H58" s="671"/>
    </row>
    <row r="59" spans="2:8" s="113" customFormat="1" ht="15">
      <c r="B59" s="85"/>
      <c r="C59" s="86"/>
      <c r="D59" s="672" t="s">
        <v>480</v>
      </c>
      <c r="E59" s="673"/>
      <c r="F59" s="673"/>
      <c r="G59" s="673"/>
      <c r="H59" s="674"/>
    </row>
    <row r="60" spans="2:8" s="113" customFormat="1" ht="15">
      <c r="B60" s="85"/>
      <c r="C60" s="86"/>
      <c r="D60" s="553" t="s">
        <v>481</v>
      </c>
      <c r="E60" s="554"/>
      <c r="F60" s="554"/>
      <c r="G60" s="554"/>
      <c r="H60" s="555"/>
    </row>
    <row r="61" spans="2:8" s="113" customFormat="1" ht="15">
      <c r="B61" s="131"/>
      <c r="C61" s="132"/>
      <c r="D61" s="556" t="s">
        <v>482</v>
      </c>
      <c r="E61" s="557"/>
      <c r="F61" s="557"/>
      <c r="G61" s="557"/>
      <c r="H61" s="558"/>
    </row>
    <row r="62" spans="2:8" ht="15" customHeight="1">
      <c r="B62" s="140" t="s">
        <v>483</v>
      </c>
      <c r="C62" s="141" t="s">
        <v>484</v>
      </c>
      <c r="D62" s="142" t="s">
        <v>485</v>
      </c>
      <c r="E62" s="143">
        <v>1</v>
      </c>
      <c r="F62" s="144" t="s">
        <v>361</v>
      </c>
      <c r="G62" s="145"/>
      <c r="H62" s="146">
        <f>G62*E62</f>
        <v>0</v>
      </c>
    </row>
    <row r="63" spans="2:8" ht="15" customHeight="1">
      <c r="B63" s="96"/>
      <c r="C63" s="97"/>
      <c r="D63" s="666" t="s">
        <v>486</v>
      </c>
      <c r="E63" s="667"/>
      <c r="F63" s="667"/>
      <c r="G63" s="667"/>
      <c r="H63" s="668"/>
    </row>
    <row r="64" spans="2:8" ht="15" customHeight="1">
      <c r="B64" s="96"/>
      <c r="C64" s="97"/>
      <c r="D64" s="660" t="s">
        <v>487</v>
      </c>
      <c r="E64" s="661"/>
      <c r="F64" s="661"/>
      <c r="G64" s="661"/>
      <c r="H64" s="662"/>
    </row>
    <row r="65" spans="2:8" ht="15" customHeight="1">
      <c r="B65" s="96"/>
      <c r="C65" s="97"/>
      <c r="D65" s="550" t="s">
        <v>488</v>
      </c>
      <c r="E65" s="551"/>
      <c r="F65" s="551"/>
      <c r="G65" s="551"/>
      <c r="H65" s="552"/>
    </row>
    <row r="66" spans="2:8" ht="15" customHeight="1">
      <c r="B66" s="96"/>
      <c r="C66" s="97"/>
      <c r="D66" s="550" t="s">
        <v>489</v>
      </c>
      <c r="E66" s="551"/>
      <c r="F66" s="551"/>
      <c r="G66" s="551"/>
      <c r="H66" s="552"/>
    </row>
    <row r="67" spans="2:8" ht="15" customHeight="1">
      <c r="B67" s="96"/>
      <c r="C67" s="97"/>
      <c r="D67" s="553" t="s">
        <v>490</v>
      </c>
      <c r="E67" s="554"/>
      <c r="F67" s="554"/>
      <c r="G67" s="554"/>
      <c r="H67" s="555"/>
    </row>
    <row r="68" spans="2:8" ht="15" customHeight="1">
      <c r="B68" s="96"/>
      <c r="C68" s="147"/>
      <c r="D68" s="562" t="s">
        <v>491</v>
      </c>
      <c r="E68" s="563"/>
      <c r="F68" s="563"/>
      <c r="G68" s="563"/>
      <c r="H68" s="564"/>
    </row>
    <row r="69" spans="2:8" ht="15" customHeight="1">
      <c r="B69" s="96"/>
      <c r="C69" s="97"/>
      <c r="D69" s="660" t="s">
        <v>492</v>
      </c>
      <c r="E69" s="661"/>
      <c r="F69" s="661"/>
      <c r="G69" s="661"/>
      <c r="H69" s="662"/>
    </row>
    <row r="70" spans="2:8" ht="15" customHeight="1">
      <c r="B70" s="96"/>
      <c r="C70" s="97"/>
      <c r="D70" s="550" t="s">
        <v>493</v>
      </c>
      <c r="E70" s="551"/>
      <c r="F70" s="551"/>
      <c r="G70" s="551"/>
      <c r="H70" s="552"/>
    </row>
    <row r="71" spans="2:8" ht="15" customHeight="1">
      <c r="B71" s="96"/>
      <c r="C71" s="97"/>
      <c r="D71" s="550" t="s">
        <v>494</v>
      </c>
      <c r="E71" s="551"/>
      <c r="F71" s="551"/>
      <c r="G71" s="551"/>
      <c r="H71" s="552"/>
    </row>
    <row r="72" spans="2:8" ht="15" customHeight="1">
      <c r="B72" s="148"/>
      <c r="C72" s="149"/>
      <c r="D72" s="553" t="s">
        <v>495</v>
      </c>
      <c r="E72" s="554"/>
      <c r="F72" s="554"/>
      <c r="G72" s="554"/>
      <c r="H72" s="555"/>
    </row>
    <row r="73" spans="2:8" ht="15" customHeight="1">
      <c r="B73" s="96"/>
      <c r="C73" s="147"/>
      <c r="D73" s="562" t="s">
        <v>491</v>
      </c>
      <c r="E73" s="563"/>
      <c r="F73" s="563"/>
      <c r="G73" s="563"/>
      <c r="H73" s="564"/>
    </row>
    <row r="74" spans="2:8" ht="15" customHeight="1">
      <c r="B74" s="150"/>
      <c r="C74" s="151"/>
      <c r="D74" s="550" t="s">
        <v>496</v>
      </c>
      <c r="E74" s="551"/>
      <c r="F74" s="551"/>
      <c r="G74" s="551"/>
      <c r="H74" s="552"/>
    </row>
    <row r="75" spans="2:8" ht="15" customHeight="1">
      <c r="B75" s="152" t="s">
        <v>497</v>
      </c>
      <c r="C75" s="153" t="s">
        <v>484</v>
      </c>
      <c r="D75" s="154" t="s">
        <v>485</v>
      </c>
      <c r="E75" s="155">
        <v>1</v>
      </c>
      <c r="F75" s="156" t="s">
        <v>361</v>
      </c>
      <c r="G75" s="157"/>
      <c r="H75" s="158">
        <f>G75*E75</f>
        <v>0</v>
      </c>
    </row>
    <row r="76" spans="2:8" ht="15" customHeight="1">
      <c r="B76" s="96"/>
      <c r="C76" s="97"/>
      <c r="D76" s="666" t="s">
        <v>486</v>
      </c>
      <c r="E76" s="667"/>
      <c r="F76" s="667"/>
      <c r="G76" s="667"/>
      <c r="H76" s="668"/>
    </row>
    <row r="77" spans="2:8" ht="15" customHeight="1">
      <c r="B77" s="96"/>
      <c r="C77" s="97"/>
      <c r="D77" s="660" t="s">
        <v>487</v>
      </c>
      <c r="E77" s="661"/>
      <c r="F77" s="661"/>
      <c r="G77" s="661"/>
      <c r="H77" s="662"/>
    </row>
    <row r="78" spans="2:8" ht="15" customHeight="1">
      <c r="B78" s="96"/>
      <c r="C78" s="97"/>
      <c r="D78" s="550" t="s">
        <v>498</v>
      </c>
      <c r="E78" s="551"/>
      <c r="F78" s="551"/>
      <c r="G78" s="551"/>
      <c r="H78" s="552"/>
    </row>
    <row r="79" spans="2:8" ht="15" customHeight="1">
      <c r="B79" s="96"/>
      <c r="C79" s="97"/>
      <c r="D79" s="550" t="s">
        <v>499</v>
      </c>
      <c r="E79" s="551"/>
      <c r="F79" s="551"/>
      <c r="G79" s="551"/>
      <c r="H79" s="552"/>
    </row>
    <row r="80" spans="2:8" ht="15" customHeight="1">
      <c r="B80" s="96"/>
      <c r="C80" s="97"/>
      <c r="D80" s="553" t="s">
        <v>490</v>
      </c>
      <c r="E80" s="554"/>
      <c r="F80" s="554"/>
      <c r="G80" s="554"/>
      <c r="H80" s="555"/>
    </row>
    <row r="81" spans="2:8" ht="15" customHeight="1">
      <c r="B81" s="96"/>
      <c r="C81" s="147"/>
      <c r="D81" s="562" t="s">
        <v>491</v>
      </c>
      <c r="E81" s="563"/>
      <c r="F81" s="563"/>
      <c r="G81" s="563"/>
      <c r="H81" s="564"/>
    </row>
    <row r="82" spans="2:8" ht="15" customHeight="1">
      <c r="B82" s="96"/>
      <c r="C82" s="97"/>
      <c r="D82" s="660" t="s">
        <v>492</v>
      </c>
      <c r="E82" s="661"/>
      <c r="F82" s="661"/>
      <c r="G82" s="661"/>
      <c r="H82" s="662"/>
    </row>
    <row r="83" spans="2:8" ht="15" customHeight="1">
      <c r="B83" s="96"/>
      <c r="C83" s="97"/>
      <c r="D83" s="550" t="s">
        <v>500</v>
      </c>
      <c r="E83" s="551"/>
      <c r="F83" s="551"/>
      <c r="G83" s="551"/>
      <c r="H83" s="552"/>
    </row>
    <row r="84" spans="2:8" ht="15" customHeight="1">
      <c r="B84" s="96"/>
      <c r="C84" s="97"/>
      <c r="D84" s="550" t="s">
        <v>501</v>
      </c>
      <c r="E84" s="551"/>
      <c r="F84" s="551"/>
      <c r="G84" s="551"/>
      <c r="H84" s="552"/>
    </row>
    <row r="85" spans="2:8" ht="15" customHeight="1">
      <c r="B85" s="148"/>
      <c r="C85" s="149"/>
      <c r="D85" s="553" t="s">
        <v>495</v>
      </c>
      <c r="E85" s="554"/>
      <c r="F85" s="554"/>
      <c r="G85" s="554"/>
      <c r="H85" s="555"/>
    </row>
    <row r="86" spans="2:8" ht="15" customHeight="1">
      <c r="B86" s="96"/>
      <c r="C86" s="147"/>
      <c r="D86" s="562" t="s">
        <v>491</v>
      </c>
      <c r="E86" s="563"/>
      <c r="F86" s="563"/>
      <c r="G86" s="563"/>
      <c r="H86" s="564"/>
    </row>
    <row r="87" spans="2:8" ht="15" customHeight="1">
      <c r="B87" s="150"/>
      <c r="C87" s="151"/>
      <c r="D87" s="550" t="s">
        <v>502</v>
      </c>
      <c r="E87" s="551"/>
      <c r="F87" s="551"/>
      <c r="G87" s="551"/>
      <c r="H87" s="552"/>
    </row>
    <row r="88" spans="2:8" ht="15" customHeight="1">
      <c r="B88" s="152" t="s">
        <v>503</v>
      </c>
      <c r="C88" s="153" t="s">
        <v>484</v>
      </c>
      <c r="D88" s="159" t="s">
        <v>504</v>
      </c>
      <c r="E88" s="160">
        <v>1</v>
      </c>
      <c r="F88" s="160" t="s">
        <v>361</v>
      </c>
      <c r="G88" s="161"/>
      <c r="H88" s="158">
        <f>G88*E88</f>
        <v>0</v>
      </c>
    </row>
    <row r="89" spans="2:8" ht="15" customHeight="1">
      <c r="B89" s="96"/>
      <c r="C89" s="97"/>
      <c r="D89" s="666" t="s">
        <v>505</v>
      </c>
      <c r="E89" s="667"/>
      <c r="F89" s="667"/>
      <c r="G89" s="667"/>
      <c r="H89" s="668"/>
    </row>
    <row r="90" spans="2:8" ht="15" customHeight="1">
      <c r="B90" s="96"/>
      <c r="C90" s="97"/>
      <c r="D90" s="660" t="s">
        <v>487</v>
      </c>
      <c r="E90" s="661"/>
      <c r="F90" s="661"/>
      <c r="G90" s="661"/>
      <c r="H90" s="662"/>
    </row>
    <row r="91" spans="2:8" ht="15" customHeight="1">
      <c r="B91" s="96"/>
      <c r="C91" s="97"/>
      <c r="D91" s="550" t="s">
        <v>506</v>
      </c>
      <c r="E91" s="551"/>
      <c r="F91" s="551"/>
      <c r="G91" s="551"/>
      <c r="H91" s="552"/>
    </row>
    <row r="92" spans="2:8" ht="15" customHeight="1">
      <c r="B92" s="96"/>
      <c r="C92" s="97"/>
      <c r="D92" s="550" t="s">
        <v>507</v>
      </c>
      <c r="E92" s="551"/>
      <c r="F92" s="551"/>
      <c r="G92" s="551"/>
      <c r="H92" s="552"/>
    </row>
    <row r="93" spans="2:8" ht="15" customHeight="1">
      <c r="B93" s="96"/>
      <c r="C93" s="97"/>
      <c r="D93" s="553" t="s">
        <v>495</v>
      </c>
      <c r="E93" s="554"/>
      <c r="F93" s="554"/>
      <c r="G93" s="554"/>
      <c r="H93" s="555"/>
    </row>
    <row r="94" spans="2:8" ht="15" customHeight="1">
      <c r="B94" s="96"/>
      <c r="C94" s="147"/>
      <c r="D94" s="562" t="s">
        <v>491</v>
      </c>
      <c r="E94" s="563"/>
      <c r="F94" s="563"/>
      <c r="G94" s="563"/>
      <c r="H94" s="564"/>
    </row>
    <row r="95" spans="2:8" ht="15" customHeight="1">
      <c r="B95" s="96"/>
      <c r="C95" s="97"/>
      <c r="D95" s="660" t="s">
        <v>492</v>
      </c>
      <c r="E95" s="661"/>
      <c r="F95" s="661"/>
      <c r="G95" s="661"/>
      <c r="H95" s="662"/>
    </row>
    <row r="96" spans="2:8" ht="15" customHeight="1">
      <c r="B96" s="96"/>
      <c r="C96" s="97"/>
      <c r="D96" s="550" t="s">
        <v>508</v>
      </c>
      <c r="E96" s="551"/>
      <c r="F96" s="551"/>
      <c r="G96" s="551"/>
      <c r="H96" s="552"/>
    </row>
    <row r="97" spans="2:8" ht="15" customHeight="1">
      <c r="B97" s="96"/>
      <c r="C97" s="97"/>
      <c r="D97" s="550" t="s">
        <v>509</v>
      </c>
      <c r="E97" s="551"/>
      <c r="F97" s="551"/>
      <c r="G97" s="551"/>
      <c r="H97" s="552"/>
    </row>
    <row r="98" spans="2:8" ht="15" customHeight="1">
      <c r="B98" s="148"/>
      <c r="C98" s="149"/>
      <c r="D98" s="553" t="s">
        <v>495</v>
      </c>
      <c r="E98" s="554"/>
      <c r="F98" s="554"/>
      <c r="G98" s="554"/>
      <c r="H98" s="555"/>
    </row>
    <row r="99" spans="2:8" ht="15" customHeight="1">
      <c r="B99" s="96"/>
      <c r="C99" s="147"/>
      <c r="D99" s="562" t="s">
        <v>491</v>
      </c>
      <c r="E99" s="563"/>
      <c r="F99" s="563"/>
      <c r="G99" s="563"/>
      <c r="H99" s="564"/>
    </row>
    <row r="100" spans="2:8" ht="15" customHeight="1">
      <c r="B100" s="150"/>
      <c r="C100" s="151"/>
      <c r="D100" s="550" t="s">
        <v>510</v>
      </c>
      <c r="E100" s="551"/>
      <c r="F100" s="551"/>
      <c r="G100" s="551"/>
      <c r="H100" s="552"/>
    </row>
    <row r="101" spans="2:8" ht="15" customHeight="1">
      <c r="B101" s="152" t="s">
        <v>511</v>
      </c>
      <c r="C101" s="153" t="s">
        <v>512</v>
      </c>
      <c r="D101" s="162" t="s">
        <v>513</v>
      </c>
      <c r="E101" s="156">
        <v>1</v>
      </c>
      <c r="F101" s="156" t="s">
        <v>361</v>
      </c>
      <c r="G101" s="163"/>
      <c r="H101" s="158">
        <f>G101*E101</f>
        <v>0</v>
      </c>
    </row>
    <row r="102" spans="2:8" ht="15" customHeight="1">
      <c r="B102" s="96"/>
      <c r="C102" s="97"/>
      <c r="D102" s="559" t="s">
        <v>514</v>
      </c>
      <c r="E102" s="560"/>
      <c r="F102" s="560"/>
      <c r="G102" s="560"/>
      <c r="H102" s="561"/>
    </row>
    <row r="103" spans="2:8" ht="15" customHeight="1">
      <c r="B103" s="96"/>
      <c r="C103" s="97"/>
      <c r="D103" s="553" t="s">
        <v>515</v>
      </c>
      <c r="E103" s="554"/>
      <c r="F103" s="554"/>
      <c r="G103" s="554"/>
      <c r="H103" s="555"/>
    </row>
    <row r="104" spans="2:8" ht="15" customHeight="1">
      <c r="B104" s="96"/>
      <c r="C104" s="97"/>
      <c r="D104" s="553" t="s">
        <v>516</v>
      </c>
      <c r="E104" s="554"/>
      <c r="F104" s="554"/>
      <c r="G104" s="554"/>
      <c r="H104" s="555"/>
    </row>
    <row r="105" spans="2:8" ht="15" customHeight="1">
      <c r="B105" s="96"/>
      <c r="C105" s="147"/>
      <c r="D105" s="562" t="s">
        <v>517</v>
      </c>
      <c r="E105" s="563"/>
      <c r="F105" s="563"/>
      <c r="G105" s="563"/>
      <c r="H105" s="564"/>
    </row>
    <row r="106" spans="2:8" ht="15" customHeight="1">
      <c r="B106" s="96"/>
      <c r="C106" s="147"/>
      <c r="D106" s="562" t="s">
        <v>518</v>
      </c>
      <c r="E106" s="563"/>
      <c r="F106" s="563"/>
      <c r="G106" s="563"/>
      <c r="H106" s="564"/>
    </row>
    <row r="107" spans="2:8" ht="15" customHeight="1">
      <c r="B107" s="164"/>
      <c r="C107" s="147"/>
      <c r="D107" s="562" t="s">
        <v>519</v>
      </c>
      <c r="E107" s="563"/>
      <c r="F107" s="563"/>
      <c r="G107" s="563"/>
      <c r="H107" s="564"/>
    </row>
    <row r="108" spans="2:8" ht="17.25" customHeight="1">
      <c r="B108" s="152" t="s">
        <v>520</v>
      </c>
      <c r="C108" s="153" t="s">
        <v>512</v>
      </c>
      <c r="D108" s="165" t="s">
        <v>521</v>
      </c>
      <c r="E108" s="166">
        <v>1</v>
      </c>
      <c r="F108" s="166" t="s">
        <v>361</v>
      </c>
      <c r="G108" s="167"/>
      <c r="H108" s="158">
        <f>G108*E108</f>
        <v>0</v>
      </c>
    </row>
    <row r="109" spans="2:8" ht="15" customHeight="1">
      <c r="B109" s="96"/>
      <c r="C109" s="97"/>
      <c r="D109" s="559" t="s">
        <v>522</v>
      </c>
      <c r="E109" s="560"/>
      <c r="F109" s="560"/>
      <c r="G109" s="560"/>
      <c r="H109" s="561"/>
    </row>
    <row r="110" spans="2:8" ht="15" customHeight="1">
      <c r="B110" s="96"/>
      <c r="C110" s="97"/>
      <c r="D110" s="553" t="s">
        <v>523</v>
      </c>
      <c r="E110" s="554"/>
      <c r="F110" s="554"/>
      <c r="G110" s="554"/>
      <c r="H110" s="555"/>
    </row>
    <row r="111" spans="2:8" ht="15" customHeight="1">
      <c r="B111" s="96"/>
      <c r="C111" s="97"/>
      <c r="D111" s="550" t="s">
        <v>524</v>
      </c>
      <c r="E111" s="551"/>
      <c r="F111" s="551"/>
      <c r="G111" s="551"/>
      <c r="H111" s="552"/>
    </row>
    <row r="112" spans="2:8" ht="15" customHeight="1">
      <c r="B112" s="164"/>
      <c r="C112" s="147"/>
      <c r="D112" s="562" t="s">
        <v>525</v>
      </c>
      <c r="E112" s="563"/>
      <c r="F112" s="563"/>
      <c r="G112" s="563"/>
      <c r="H112" s="564"/>
    </row>
    <row r="113" spans="2:8" ht="14.25" customHeight="1">
      <c r="B113" s="152" t="s">
        <v>526</v>
      </c>
      <c r="C113" s="153" t="s">
        <v>527</v>
      </c>
      <c r="D113" s="168" t="s">
        <v>528</v>
      </c>
      <c r="E113" s="166">
        <v>1</v>
      </c>
      <c r="F113" s="166" t="s">
        <v>361</v>
      </c>
      <c r="G113" s="161"/>
      <c r="H113" s="158">
        <f>G113*E113</f>
        <v>0</v>
      </c>
    </row>
    <row r="114" spans="2:8" ht="15" customHeight="1">
      <c r="B114" s="96"/>
      <c r="C114" s="97"/>
      <c r="D114" s="559" t="s">
        <v>529</v>
      </c>
      <c r="E114" s="560"/>
      <c r="F114" s="560"/>
      <c r="G114" s="560"/>
      <c r="H114" s="561"/>
    </row>
    <row r="115" spans="2:8" ht="15" customHeight="1">
      <c r="B115" s="96"/>
      <c r="C115" s="97"/>
      <c r="D115" s="553" t="s">
        <v>476</v>
      </c>
      <c r="E115" s="554"/>
      <c r="F115" s="554"/>
      <c r="G115" s="554"/>
      <c r="H115" s="555"/>
    </row>
    <row r="116" spans="2:8" ht="15" customHeight="1">
      <c r="B116" s="96"/>
      <c r="C116" s="97"/>
      <c r="D116" s="550" t="s">
        <v>530</v>
      </c>
      <c r="E116" s="551"/>
      <c r="F116" s="551"/>
      <c r="G116" s="551"/>
      <c r="H116" s="552"/>
    </row>
    <row r="117" spans="2:8" ht="15" customHeight="1">
      <c r="B117" s="96"/>
      <c r="C117" s="97"/>
      <c r="D117" s="553" t="s">
        <v>531</v>
      </c>
      <c r="E117" s="554"/>
      <c r="F117" s="554"/>
      <c r="G117" s="554"/>
      <c r="H117" s="555"/>
    </row>
    <row r="118" spans="2:8" ht="15" customHeight="1">
      <c r="B118" s="96"/>
      <c r="C118" s="97"/>
      <c r="D118" s="553" t="s">
        <v>532</v>
      </c>
      <c r="E118" s="554"/>
      <c r="F118" s="554"/>
      <c r="G118" s="554"/>
      <c r="H118" s="555"/>
    </row>
    <row r="119" spans="2:8" ht="15" customHeight="1">
      <c r="B119" s="96"/>
      <c r="C119" s="147"/>
      <c r="D119" s="562" t="s">
        <v>533</v>
      </c>
      <c r="E119" s="563"/>
      <c r="F119" s="563"/>
      <c r="G119" s="563"/>
      <c r="H119" s="564"/>
    </row>
    <row r="120" spans="2:8" ht="17.25" customHeight="1">
      <c r="B120" s="169" t="s">
        <v>534</v>
      </c>
      <c r="C120" s="170" t="s">
        <v>527</v>
      </c>
      <c r="D120" s="171" t="s">
        <v>535</v>
      </c>
      <c r="E120" s="166">
        <v>1</v>
      </c>
      <c r="F120" s="166" t="s">
        <v>361</v>
      </c>
      <c r="G120" s="161"/>
      <c r="H120" s="158">
        <f>G120*E120</f>
        <v>0</v>
      </c>
    </row>
    <row r="121" spans="2:8" ht="15" customHeight="1">
      <c r="B121" s="96"/>
      <c r="C121" s="97"/>
      <c r="D121" s="559" t="s">
        <v>536</v>
      </c>
      <c r="E121" s="560"/>
      <c r="F121" s="560"/>
      <c r="G121" s="560"/>
      <c r="H121" s="561"/>
    </row>
    <row r="122" spans="2:8" ht="15" customHeight="1">
      <c r="B122" s="96"/>
      <c r="C122" s="97"/>
      <c r="D122" s="553" t="s">
        <v>476</v>
      </c>
      <c r="E122" s="554"/>
      <c r="F122" s="554"/>
      <c r="G122" s="554"/>
      <c r="H122" s="555"/>
    </row>
    <row r="123" spans="2:8" ht="15" customHeight="1">
      <c r="B123" s="96"/>
      <c r="C123" s="97"/>
      <c r="D123" s="550" t="s">
        <v>537</v>
      </c>
      <c r="E123" s="551"/>
      <c r="F123" s="551"/>
      <c r="G123" s="551"/>
      <c r="H123" s="552"/>
    </row>
    <row r="124" spans="2:8" ht="15" customHeight="1">
      <c r="B124" s="96"/>
      <c r="C124" s="97"/>
      <c r="D124" s="553" t="s">
        <v>538</v>
      </c>
      <c r="E124" s="554"/>
      <c r="F124" s="554"/>
      <c r="G124" s="554"/>
      <c r="H124" s="555"/>
    </row>
    <row r="125" spans="2:8" ht="15" customHeight="1">
      <c r="B125" s="96"/>
      <c r="C125" s="97"/>
      <c r="D125" s="553" t="s">
        <v>532</v>
      </c>
      <c r="E125" s="554"/>
      <c r="F125" s="554"/>
      <c r="G125" s="554"/>
      <c r="H125" s="555"/>
    </row>
    <row r="126" spans="2:8" ht="15" customHeight="1">
      <c r="B126" s="96"/>
      <c r="C126" s="147"/>
      <c r="D126" s="562" t="s">
        <v>539</v>
      </c>
      <c r="E126" s="563"/>
      <c r="F126" s="563"/>
      <c r="G126" s="563"/>
      <c r="H126" s="564"/>
    </row>
    <row r="127" spans="2:8" s="113" customFormat="1" ht="15">
      <c r="B127" s="152" t="s">
        <v>540</v>
      </c>
      <c r="C127" s="153" t="s">
        <v>527</v>
      </c>
      <c r="D127" s="171" t="s">
        <v>541</v>
      </c>
      <c r="E127" s="166">
        <v>1</v>
      </c>
      <c r="F127" s="166" t="s">
        <v>361</v>
      </c>
      <c r="G127" s="161"/>
      <c r="H127" s="158">
        <f>G127*E127</f>
        <v>0</v>
      </c>
    </row>
    <row r="128" spans="2:8" ht="15" customHeight="1">
      <c r="B128" s="96"/>
      <c r="C128" s="97"/>
      <c r="D128" s="559" t="s">
        <v>536</v>
      </c>
      <c r="E128" s="560"/>
      <c r="F128" s="560"/>
      <c r="G128" s="560"/>
      <c r="H128" s="561"/>
    </row>
    <row r="129" spans="2:8" ht="15" customHeight="1">
      <c r="B129" s="96"/>
      <c r="C129" s="97"/>
      <c r="D129" s="553" t="s">
        <v>542</v>
      </c>
      <c r="E129" s="554"/>
      <c r="F129" s="554"/>
      <c r="G129" s="554"/>
      <c r="H129" s="555"/>
    </row>
    <row r="130" spans="2:8" ht="15" customHeight="1">
      <c r="B130" s="96"/>
      <c r="C130" s="97"/>
      <c r="D130" s="550" t="s">
        <v>543</v>
      </c>
      <c r="E130" s="551"/>
      <c r="F130" s="551"/>
      <c r="G130" s="551"/>
      <c r="H130" s="552"/>
    </row>
    <row r="131" spans="2:8" ht="15" customHeight="1">
      <c r="B131" s="96"/>
      <c r="C131" s="97"/>
      <c r="D131" s="553" t="s">
        <v>544</v>
      </c>
      <c r="E131" s="554"/>
      <c r="F131" s="554"/>
      <c r="G131" s="554"/>
      <c r="H131" s="555"/>
    </row>
    <row r="132" spans="2:8" ht="15" customHeight="1">
      <c r="B132" s="96"/>
      <c r="C132" s="97"/>
      <c r="D132" s="553" t="s">
        <v>545</v>
      </c>
      <c r="E132" s="554"/>
      <c r="F132" s="554"/>
      <c r="G132" s="554"/>
      <c r="H132" s="555"/>
    </row>
    <row r="133" spans="2:8" ht="15" customHeight="1">
      <c r="B133" s="96"/>
      <c r="C133" s="147"/>
      <c r="D133" s="562" t="s">
        <v>546</v>
      </c>
      <c r="E133" s="563"/>
      <c r="F133" s="563"/>
      <c r="G133" s="563"/>
      <c r="H133" s="564"/>
    </row>
    <row r="134" spans="2:8" ht="15" customHeight="1">
      <c r="B134" s="172" t="s">
        <v>547</v>
      </c>
      <c r="C134" s="173" t="s">
        <v>527</v>
      </c>
      <c r="D134" s="171" t="s">
        <v>541</v>
      </c>
      <c r="E134" s="166">
        <v>1</v>
      </c>
      <c r="F134" s="166" t="s">
        <v>361</v>
      </c>
      <c r="G134" s="161"/>
      <c r="H134" s="158">
        <f>G134*E134</f>
        <v>0</v>
      </c>
    </row>
    <row r="135" spans="2:8" ht="15" customHeight="1">
      <c r="B135" s="96"/>
      <c r="C135" s="97"/>
      <c r="D135" s="559" t="s">
        <v>536</v>
      </c>
      <c r="E135" s="560"/>
      <c r="F135" s="560"/>
      <c r="G135" s="560"/>
      <c r="H135" s="561"/>
    </row>
    <row r="136" spans="2:8" ht="15" customHeight="1">
      <c r="B136" s="96"/>
      <c r="C136" s="97"/>
      <c r="D136" s="553" t="s">
        <v>548</v>
      </c>
      <c r="E136" s="554"/>
      <c r="F136" s="554"/>
      <c r="G136" s="554"/>
      <c r="H136" s="555"/>
    </row>
    <row r="137" spans="2:8" ht="15" customHeight="1">
      <c r="B137" s="96"/>
      <c r="C137" s="97"/>
      <c r="D137" s="550" t="s">
        <v>549</v>
      </c>
      <c r="E137" s="551"/>
      <c r="F137" s="551"/>
      <c r="G137" s="551"/>
      <c r="H137" s="552"/>
    </row>
    <row r="138" spans="2:8" ht="15" customHeight="1">
      <c r="B138" s="96"/>
      <c r="C138" s="97"/>
      <c r="D138" s="553" t="s">
        <v>550</v>
      </c>
      <c r="E138" s="554"/>
      <c r="F138" s="554"/>
      <c r="G138" s="554"/>
      <c r="H138" s="555"/>
    </row>
    <row r="139" spans="2:8" ht="15" customHeight="1">
      <c r="B139" s="96"/>
      <c r="C139" s="97"/>
      <c r="D139" s="553" t="s">
        <v>532</v>
      </c>
      <c r="E139" s="554"/>
      <c r="F139" s="554"/>
      <c r="G139" s="554"/>
      <c r="H139" s="555"/>
    </row>
    <row r="140" spans="2:8" ht="15" customHeight="1">
      <c r="B140" s="96"/>
      <c r="C140" s="147"/>
      <c r="D140" s="562" t="s">
        <v>546</v>
      </c>
      <c r="E140" s="563"/>
      <c r="F140" s="563"/>
      <c r="G140" s="563"/>
      <c r="H140" s="564"/>
    </row>
    <row r="141" spans="2:8" ht="15.75" customHeight="1">
      <c r="B141" s="174" t="s">
        <v>551</v>
      </c>
      <c r="C141" s="175" t="s">
        <v>552</v>
      </c>
      <c r="D141" s="176" t="s">
        <v>553</v>
      </c>
      <c r="E141" s="177">
        <v>2</v>
      </c>
      <c r="F141" s="177" t="s">
        <v>361</v>
      </c>
      <c r="G141" s="178"/>
      <c r="H141" s="158">
        <f>G141*E141</f>
        <v>0</v>
      </c>
    </row>
    <row r="142" spans="2:8" s="113" customFormat="1" ht="15.75" customHeight="1">
      <c r="B142" s="174"/>
      <c r="C142" s="175"/>
      <c r="D142" s="176" t="s">
        <v>554</v>
      </c>
      <c r="E142" s="177">
        <v>1</v>
      </c>
      <c r="F142" s="177" t="s">
        <v>361</v>
      </c>
      <c r="G142" s="178"/>
      <c r="H142" s="158">
        <f>G142*E142</f>
        <v>0</v>
      </c>
    </row>
    <row r="143" spans="2:8" s="113" customFormat="1" ht="12.75">
      <c r="B143" s="179"/>
      <c r="C143" s="180"/>
      <c r="D143" s="657"/>
      <c r="E143" s="658"/>
      <c r="F143" s="658"/>
      <c r="G143" s="658"/>
      <c r="H143" s="659"/>
    </row>
    <row r="144" spans="2:8" s="113" customFormat="1" ht="15">
      <c r="B144" s="181" t="s">
        <v>555</v>
      </c>
      <c r="C144" s="182" t="s">
        <v>556</v>
      </c>
      <c r="D144" s="183" t="s">
        <v>557</v>
      </c>
      <c r="E144" s="92">
        <v>1</v>
      </c>
      <c r="F144" s="93" t="s">
        <v>361</v>
      </c>
      <c r="G144" s="94"/>
      <c r="H144" s="95">
        <f>G144*E144</f>
        <v>0</v>
      </c>
    </row>
    <row r="145" spans="2:8" ht="15" customHeight="1">
      <c r="B145" s="96"/>
      <c r="C145" s="97"/>
      <c r="D145" s="553" t="s">
        <v>558</v>
      </c>
      <c r="E145" s="554"/>
      <c r="F145" s="554"/>
      <c r="G145" s="554"/>
      <c r="H145" s="555"/>
    </row>
    <row r="146" spans="2:8" ht="15" customHeight="1">
      <c r="B146" s="96"/>
      <c r="C146" s="97"/>
      <c r="D146" s="553" t="s">
        <v>559</v>
      </c>
      <c r="E146" s="554"/>
      <c r="F146" s="554"/>
      <c r="G146" s="554"/>
      <c r="H146" s="555"/>
    </row>
    <row r="147" spans="2:8" ht="15" customHeight="1" thickBot="1">
      <c r="B147" s="96"/>
      <c r="C147" s="97"/>
      <c r="D147" s="550" t="s">
        <v>560</v>
      </c>
      <c r="E147" s="551"/>
      <c r="F147" s="551"/>
      <c r="G147" s="551"/>
      <c r="H147" s="552"/>
    </row>
    <row r="148" spans="2:8" s="113" customFormat="1" ht="15" customHeight="1" thickBot="1">
      <c r="B148" s="120"/>
      <c r="C148" s="121"/>
      <c r="D148" s="663" t="s">
        <v>561</v>
      </c>
      <c r="E148" s="664"/>
      <c r="F148" s="664"/>
      <c r="G148" s="664"/>
      <c r="H148" s="665"/>
    </row>
    <row r="149" spans="2:8" ht="14.25" customHeight="1">
      <c r="B149" s="75" t="s">
        <v>562</v>
      </c>
      <c r="C149" s="76" t="s">
        <v>484</v>
      </c>
      <c r="D149" s="184" t="s">
        <v>563</v>
      </c>
      <c r="E149" s="185">
        <v>1</v>
      </c>
      <c r="F149" s="185" t="s">
        <v>361</v>
      </c>
      <c r="G149" s="186"/>
      <c r="H149" s="187">
        <f>E149*G149</f>
        <v>0</v>
      </c>
    </row>
    <row r="150" spans="2:8" ht="15" customHeight="1">
      <c r="B150" s="96"/>
      <c r="C150" s="97"/>
      <c r="D150" s="559" t="s">
        <v>564</v>
      </c>
      <c r="E150" s="560"/>
      <c r="F150" s="560"/>
      <c r="G150" s="560"/>
      <c r="H150" s="561"/>
    </row>
    <row r="151" spans="2:8" ht="15" customHeight="1">
      <c r="B151" s="96"/>
      <c r="C151" s="97"/>
      <c r="D151" s="660" t="s">
        <v>487</v>
      </c>
      <c r="E151" s="661"/>
      <c r="F151" s="661"/>
      <c r="G151" s="661"/>
      <c r="H151" s="662"/>
    </row>
    <row r="152" spans="2:8" ht="15" customHeight="1">
      <c r="B152" s="96"/>
      <c r="C152" s="97"/>
      <c r="D152" s="550" t="s">
        <v>498</v>
      </c>
      <c r="E152" s="551"/>
      <c r="F152" s="551"/>
      <c r="G152" s="551"/>
      <c r="H152" s="552"/>
    </row>
    <row r="153" spans="2:8" ht="15" customHeight="1">
      <c r="B153" s="96"/>
      <c r="C153" s="97"/>
      <c r="D153" s="550" t="s">
        <v>499</v>
      </c>
      <c r="E153" s="551"/>
      <c r="F153" s="551"/>
      <c r="G153" s="551"/>
      <c r="H153" s="552"/>
    </row>
    <row r="154" spans="2:8" ht="15" customHeight="1">
      <c r="B154" s="96"/>
      <c r="C154" s="97"/>
      <c r="D154" s="553" t="s">
        <v>490</v>
      </c>
      <c r="E154" s="554"/>
      <c r="F154" s="554"/>
      <c r="G154" s="554"/>
      <c r="H154" s="555"/>
    </row>
    <row r="155" spans="2:8" ht="15" customHeight="1">
      <c r="B155" s="96"/>
      <c r="C155" s="147"/>
      <c r="D155" s="562" t="s">
        <v>491</v>
      </c>
      <c r="E155" s="563"/>
      <c r="F155" s="563"/>
      <c r="G155" s="563"/>
      <c r="H155" s="564"/>
    </row>
    <row r="156" spans="2:8" ht="15" customHeight="1">
      <c r="B156" s="96"/>
      <c r="C156" s="97"/>
      <c r="D156" s="660" t="s">
        <v>492</v>
      </c>
      <c r="E156" s="661"/>
      <c r="F156" s="661"/>
      <c r="G156" s="661"/>
      <c r="H156" s="662"/>
    </row>
    <row r="157" spans="2:8" ht="15" customHeight="1">
      <c r="B157" s="96"/>
      <c r="C157" s="97"/>
      <c r="D157" s="550" t="s">
        <v>565</v>
      </c>
      <c r="E157" s="551"/>
      <c r="F157" s="551"/>
      <c r="G157" s="551"/>
      <c r="H157" s="552"/>
    </row>
    <row r="158" spans="2:8" ht="15" customHeight="1">
      <c r="B158" s="96"/>
      <c r="C158" s="97"/>
      <c r="D158" s="550" t="s">
        <v>501</v>
      </c>
      <c r="E158" s="551"/>
      <c r="F158" s="551"/>
      <c r="G158" s="551"/>
      <c r="H158" s="552"/>
    </row>
    <row r="159" spans="2:8" ht="15" customHeight="1">
      <c r="B159" s="148"/>
      <c r="C159" s="149"/>
      <c r="D159" s="553" t="s">
        <v>566</v>
      </c>
      <c r="E159" s="554"/>
      <c r="F159" s="554"/>
      <c r="G159" s="554"/>
      <c r="H159" s="555"/>
    </row>
    <row r="160" spans="2:8" ht="15" customHeight="1">
      <c r="B160" s="96"/>
      <c r="C160" s="147"/>
      <c r="D160" s="562" t="s">
        <v>491</v>
      </c>
      <c r="E160" s="563"/>
      <c r="F160" s="563"/>
      <c r="G160" s="563"/>
      <c r="H160" s="564"/>
    </row>
    <row r="161" spans="2:8" ht="15" customHeight="1">
      <c r="B161" s="150"/>
      <c r="C161" s="151"/>
      <c r="D161" s="550" t="s">
        <v>567</v>
      </c>
      <c r="E161" s="551"/>
      <c r="F161" s="551"/>
      <c r="G161" s="551"/>
      <c r="H161" s="552"/>
    </row>
    <row r="162" spans="2:8" s="188" customFormat="1" ht="15">
      <c r="B162" s="169" t="s">
        <v>568</v>
      </c>
      <c r="C162" s="170" t="s">
        <v>512</v>
      </c>
      <c r="D162" s="189" t="s">
        <v>569</v>
      </c>
      <c r="E162" s="166">
        <v>1</v>
      </c>
      <c r="F162" s="166" t="s">
        <v>361</v>
      </c>
      <c r="G162" s="167"/>
      <c r="H162" s="190">
        <f>E162*G162</f>
        <v>0</v>
      </c>
    </row>
    <row r="163" spans="2:8" ht="15" customHeight="1">
      <c r="B163" s="96"/>
      <c r="C163" s="97"/>
      <c r="D163" s="559" t="s">
        <v>570</v>
      </c>
      <c r="E163" s="560"/>
      <c r="F163" s="560"/>
      <c r="G163" s="560"/>
      <c r="H163" s="561"/>
    </row>
    <row r="164" spans="2:8" ht="15" customHeight="1">
      <c r="B164" s="96"/>
      <c r="C164" s="97"/>
      <c r="D164" s="553" t="s">
        <v>571</v>
      </c>
      <c r="E164" s="554"/>
      <c r="F164" s="554"/>
      <c r="G164" s="554"/>
      <c r="H164" s="555"/>
    </row>
    <row r="165" spans="2:8" ht="15" customHeight="1">
      <c r="B165" s="96"/>
      <c r="C165" s="97"/>
      <c r="D165" s="550" t="s">
        <v>572</v>
      </c>
      <c r="E165" s="551"/>
      <c r="F165" s="551"/>
      <c r="G165" s="551"/>
      <c r="H165" s="552"/>
    </row>
    <row r="166" spans="1:8" s="188" customFormat="1" ht="15">
      <c r="A166" s="191"/>
      <c r="B166" s="152" t="s">
        <v>573</v>
      </c>
      <c r="C166" s="153" t="s">
        <v>527</v>
      </c>
      <c r="D166" s="171" t="s">
        <v>541</v>
      </c>
      <c r="E166" s="166">
        <v>1</v>
      </c>
      <c r="F166" s="166" t="s">
        <v>361</v>
      </c>
      <c r="G166" s="161"/>
      <c r="H166" s="190">
        <f>E166*G166</f>
        <v>0</v>
      </c>
    </row>
    <row r="167" spans="2:8" ht="15" customHeight="1">
      <c r="B167" s="96"/>
      <c r="C167" s="97"/>
      <c r="D167" s="559" t="s">
        <v>536</v>
      </c>
      <c r="E167" s="560"/>
      <c r="F167" s="560"/>
      <c r="G167" s="560"/>
      <c r="H167" s="561"/>
    </row>
    <row r="168" spans="2:8" ht="15" customHeight="1">
      <c r="B168" s="96"/>
      <c r="C168" s="97"/>
      <c r="D168" s="553" t="s">
        <v>574</v>
      </c>
      <c r="E168" s="554"/>
      <c r="F168" s="554"/>
      <c r="G168" s="554"/>
      <c r="H168" s="555"/>
    </row>
    <row r="169" spans="2:8" ht="15" customHeight="1">
      <c r="B169" s="96"/>
      <c r="C169" s="97"/>
      <c r="D169" s="550" t="s">
        <v>575</v>
      </c>
      <c r="E169" s="551"/>
      <c r="F169" s="551"/>
      <c r="G169" s="551"/>
      <c r="H169" s="552"/>
    </row>
    <row r="170" spans="2:8" ht="15" customHeight="1">
      <c r="B170" s="96"/>
      <c r="C170" s="97"/>
      <c r="D170" s="553" t="s">
        <v>544</v>
      </c>
      <c r="E170" s="554"/>
      <c r="F170" s="554"/>
      <c r="G170" s="554"/>
      <c r="H170" s="555"/>
    </row>
    <row r="171" spans="2:8" ht="15" customHeight="1">
      <c r="B171" s="96"/>
      <c r="C171" s="97"/>
      <c r="D171" s="553" t="s">
        <v>545</v>
      </c>
      <c r="E171" s="554"/>
      <c r="F171" s="554"/>
      <c r="G171" s="554"/>
      <c r="H171" s="555"/>
    </row>
    <row r="172" spans="2:8" ht="15" customHeight="1">
      <c r="B172" s="96"/>
      <c r="C172" s="147"/>
      <c r="D172" s="562" t="s">
        <v>533</v>
      </c>
      <c r="E172" s="563"/>
      <c r="F172" s="563"/>
      <c r="G172" s="563"/>
      <c r="H172" s="564"/>
    </row>
    <row r="173" spans="1:8" s="188" customFormat="1" ht="15">
      <c r="A173" s="191"/>
      <c r="B173" s="152" t="s">
        <v>576</v>
      </c>
      <c r="C173" s="153" t="s">
        <v>527</v>
      </c>
      <c r="D173" s="171" t="s">
        <v>541</v>
      </c>
      <c r="E173" s="166">
        <v>1</v>
      </c>
      <c r="F173" s="166" t="s">
        <v>361</v>
      </c>
      <c r="G173" s="161"/>
      <c r="H173" s="190">
        <f>E173*G173</f>
        <v>0</v>
      </c>
    </row>
    <row r="174" spans="2:8" ht="15" customHeight="1">
      <c r="B174" s="96"/>
      <c r="C174" s="97"/>
      <c r="D174" s="559" t="s">
        <v>536</v>
      </c>
      <c r="E174" s="560"/>
      <c r="F174" s="560"/>
      <c r="G174" s="560"/>
      <c r="H174" s="561"/>
    </row>
    <row r="175" spans="2:8" ht="15" customHeight="1">
      <c r="B175" s="96"/>
      <c r="C175" s="97"/>
      <c r="D175" s="553" t="s">
        <v>577</v>
      </c>
      <c r="E175" s="554"/>
      <c r="F175" s="554"/>
      <c r="G175" s="554"/>
      <c r="H175" s="555"/>
    </row>
    <row r="176" spans="2:8" ht="15" customHeight="1">
      <c r="B176" s="96"/>
      <c r="C176" s="97"/>
      <c r="D176" s="550" t="s">
        <v>578</v>
      </c>
      <c r="E176" s="551"/>
      <c r="F176" s="551"/>
      <c r="G176" s="551"/>
      <c r="H176" s="552"/>
    </row>
    <row r="177" spans="2:8" ht="15" customHeight="1">
      <c r="B177" s="96"/>
      <c r="C177" s="97"/>
      <c r="D177" s="553" t="s">
        <v>544</v>
      </c>
      <c r="E177" s="554"/>
      <c r="F177" s="554"/>
      <c r="G177" s="554"/>
      <c r="H177" s="555"/>
    </row>
    <row r="178" spans="2:8" ht="15" customHeight="1">
      <c r="B178" s="96"/>
      <c r="C178" s="97"/>
      <c r="D178" s="553" t="s">
        <v>579</v>
      </c>
      <c r="E178" s="554"/>
      <c r="F178" s="554"/>
      <c r="G178" s="554"/>
      <c r="H178" s="555"/>
    </row>
    <row r="179" spans="2:8" ht="15" customHeight="1">
      <c r="B179" s="164"/>
      <c r="C179" s="147"/>
      <c r="D179" s="562" t="s">
        <v>546</v>
      </c>
      <c r="E179" s="563"/>
      <c r="F179" s="563"/>
      <c r="G179" s="563"/>
      <c r="H179" s="564"/>
    </row>
    <row r="180" spans="1:8" s="188" customFormat="1" ht="15">
      <c r="A180" s="191"/>
      <c r="B180" s="179"/>
      <c r="C180" s="180"/>
      <c r="D180" s="657"/>
      <c r="E180" s="658"/>
      <c r="F180" s="658"/>
      <c r="G180" s="658"/>
      <c r="H180" s="659"/>
    </row>
    <row r="181" spans="2:8" ht="15">
      <c r="B181" s="174"/>
      <c r="C181" s="175" t="s">
        <v>465</v>
      </c>
      <c r="D181" s="176" t="s">
        <v>580</v>
      </c>
      <c r="E181" s="177">
        <v>1</v>
      </c>
      <c r="F181" s="177" t="s">
        <v>467</v>
      </c>
      <c r="G181" s="178"/>
      <c r="H181" s="190">
        <f>E181*G181</f>
        <v>0</v>
      </c>
    </row>
    <row r="182" spans="2:8" ht="15">
      <c r="B182" s="174"/>
      <c r="C182" s="175" t="s">
        <v>468</v>
      </c>
      <c r="D182" s="176" t="s">
        <v>469</v>
      </c>
      <c r="E182" s="177">
        <v>1</v>
      </c>
      <c r="F182" s="177" t="s">
        <v>467</v>
      </c>
      <c r="G182" s="178"/>
      <c r="H182" s="190">
        <f>E182*G182</f>
        <v>0</v>
      </c>
    </row>
    <row r="183" spans="2:8" s="188" customFormat="1" ht="15.75" thickBot="1">
      <c r="B183" s="192"/>
      <c r="C183" s="193" t="s">
        <v>468</v>
      </c>
      <c r="D183" s="194" t="s">
        <v>581</v>
      </c>
      <c r="E183" s="195">
        <v>1</v>
      </c>
      <c r="F183" s="195" t="s">
        <v>467</v>
      </c>
      <c r="G183" s="196"/>
      <c r="H183" s="197">
        <f>E183*G183</f>
        <v>0</v>
      </c>
    </row>
    <row r="184" spans="2:8" s="188" customFormat="1" ht="15.75" thickBot="1">
      <c r="B184" s="198"/>
      <c r="C184" s="199"/>
      <c r="D184" s="565" t="s">
        <v>582</v>
      </c>
      <c r="E184" s="566"/>
      <c r="F184" s="566"/>
      <c r="G184" s="566"/>
      <c r="H184" s="567"/>
    </row>
    <row r="185" spans="2:8" s="188" customFormat="1" ht="15">
      <c r="B185" s="200" t="s">
        <v>583</v>
      </c>
      <c r="C185" s="201" t="s">
        <v>584</v>
      </c>
      <c r="D185" s="202" t="s">
        <v>585</v>
      </c>
      <c r="E185" s="203">
        <v>1</v>
      </c>
      <c r="F185" s="204" t="s">
        <v>361</v>
      </c>
      <c r="G185" s="178"/>
      <c r="H185" s="205">
        <f>G185*E185</f>
        <v>0</v>
      </c>
    </row>
    <row r="186" spans="2:8" s="188" customFormat="1" ht="15">
      <c r="B186" s="200" t="s">
        <v>586</v>
      </c>
      <c r="C186" s="201" t="s">
        <v>584</v>
      </c>
      <c r="D186" s="202" t="s">
        <v>587</v>
      </c>
      <c r="E186" s="203">
        <v>3</v>
      </c>
      <c r="F186" s="204" t="s">
        <v>361</v>
      </c>
      <c r="G186" s="178"/>
      <c r="H186" s="205">
        <f>G186*E186</f>
        <v>0</v>
      </c>
    </row>
    <row r="187" spans="2:8" s="188" customFormat="1" ht="15">
      <c r="B187" s="200" t="s">
        <v>583</v>
      </c>
      <c r="C187" s="201" t="s">
        <v>584</v>
      </c>
      <c r="D187" s="202" t="s">
        <v>588</v>
      </c>
      <c r="E187" s="203">
        <v>17</v>
      </c>
      <c r="F187" s="204" t="s">
        <v>361</v>
      </c>
      <c r="G187" s="178"/>
      <c r="H187" s="205">
        <f>G187*E187</f>
        <v>0</v>
      </c>
    </row>
    <row r="188" spans="2:8" s="188" customFormat="1" ht="15">
      <c r="B188" s="200" t="s">
        <v>586</v>
      </c>
      <c r="C188" s="201" t="s">
        <v>584</v>
      </c>
      <c r="D188" s="202" t="s">
        <v>589</v>
      </c>
      <c r="E188" s="203">
        <v>2</v>
      </c>
      <c r="F188" s="204" t="s">
        <v>361</v>
      </c>
      <c r="G188" s="178"/>
      <c r="H188" s="205">
        <f>G188*E188</f>
        <v>0</v>
      </c>
    </row>
    <row r="189" spans="2:8" s="188" customFormat="1" ht="15">
      <c r="B189" s="200" t="s">
        <v>590</v>
      </c>
      <c r="C189" s="201" t="s">
        <v>584</v>
      </c>
      <c r="D189" s="202" t="s">
        <v>591</v>
      </c>
      <c r="E189" s="203">
        <v>33</v>
      </c>
      <c r="F189" s="204" t="s">
        <v>361</v>
      </c>
      <c r="G189" s="178"/>
      <c r="H189" s="205">
        <f>G189*E189</f>
        <v>0</v>
      </c>
    </row>
    <row r="190" spans="2:8" s="188" customFormat="1" ht="15">
      <c r="B190" s="200"/>
      <c r="C190" s="206"/>
      <c r="D190" s="604"/>
      <c r="E190" s="605"/>
      <c r="F190" s="605"/>
      <c r="G190" s="605"/>
      <c r="H190" s="606"/>
    </row>
    <row r="191" spans="2:8" s="188" customFormat="1" ht="15">
      <c r="B191" s="200" t="s">
        <v>592</v>
      </c>
      <c r="C191" s="201" t="s">
        <v>584</v>
      </c>
      <c r="D191" s="202" t="s">
        <v>593</v>
      </c>
      <c r="E191" s="203">
        <v>1</v>
      </c>
      <c r="F191" s="204" t="s">
        <v>361</v>
      </c>
      <c r="G191" s="178"/>
      <c r="H191" s="205">
        <f>G191*E191</f>
        <v>0</v>
      </c>
    </row>
    <row r="192" spans="2:8" s="188" customFormat="1" ht="15">
      <c r="B192" s="200" t="s">
        <v>594</v>
      </c>
      <c r="C192" s="201" t="s">
        <v>584</v>
      </c>
      <c r="D192" s="202" t="s">
        <v>595</v>
      </c>
      <c r="E192" s="203">
        <v>4</v>
      </c>
      <c r="F192" s="204" t="s">
        <v>361</v>
      </c>
      <c r="G192" s="178"/>
      <c r="H192" s="205">
        <f>G192*E192</f>
        <v>0</v>
      </c>
    </row>
    <row r="193" spans="2:8" s="188" customFormat="1" ht="15">
      <c r="B193" s="200" t="s">
        <v>596</v>
      </c>
      <c r="C193" s="201" t="s">
        <v>597</v>
      </c>
      <c r="D193" s="202" t="s">
        <v>598</v>
      </c>
      <c r="E193" s="203">
        <v>5</v>
      </c>
      <c r="F193" s="204" t="s">
        <v>361</v>
      </c>
      <c r="G193" s="178"/>
      <c r="H193" s="205">
        <f>G193*E193</f>
        <v>0</v>
      </c>
    </row>
    <row r="194" spans="2:8" s="188" customFormat="1" ht="15">
      <c r="B194" s="207"/>
      <c r="C194" s="208"/>
      <c r="D194" s="654"/>
      <c r="E194" s="655"/>
      <c r="F194" s="655"/>
      <c r="G194" s="655"/>
      <c r="H194" s="656"/>
    </row>
    <row r="195" spans="2:8" s="188" customFormat="1" ht="15">
      <c r="B195" s="200" t="s">
        <v>599</v>
      </c>
      <c r="C195" s="201" t="s">
        <v>600</v>
      </c>
      <c r="D195" s="202" t="s">
        <v>601</v>
      </c>
      <c r="E195" s="203">
        <v>2</v>
      </c>
      <c r="F195" s="204" t="s">
        <v>361</v>
      </c>
      <c r="G195" s="178"/>
      <c r="H195" s="205">
        <f>G195*E195</f>
        <v>0</v>
      </c>
    </row>
    <row r="196" spans="2:8" s="188" customFormat="1" ht="15">
      <c r="B196" s="207"/>
      <c r="C196" s="208"/>
      <c r="D196" s="647"/>
      <c r="E196" s="648"/>
      <c r="F196" s="648"/>
      <c r="G196" s="648"/>
      <c r="H196" s="649"/>
    </row>
    <row r="197" spans="2:8" s="188" customFormat="1" ht="15">
      <c r="B197" s="200" t="s">
        <v>602</v>
      </c>
      <c r="C197" s="201" t="s">
        <v>603</v>
      </c>
      <c r="D197" s="202" t="s">
        <v>604</v>
      </c>
      <c r="E197" s="203">
        <v>1</v>
      </c>
      <c r="F197" s="204" t="s">
        <v>361</v>
      </c>
      <c r="G197" s="178"/>
      <c r="H197" s="205">
        <f>G197*E197</f>
        <v>0</v>
      </c>
    </row>
    <row r="198" spans="2:8" s="188" customFormat="1" ht="15">
      <c r="B198" s="200" t="s">
        <v>605</v>
      </c>
      <c r="C198" s="201" t="s">
        <v>603</v>
      </c>
      <c r="D198" s="202" t="s">
        <v>606</v>
      </c>
      <c r="E198" s="203">
        <v>9</v>
      </c>
      <c r="F198" s="204" t="s">
        <v>361</v>
      </c>
      <c r="G198" s="178"/>
      <c r="H198" s="205">
        <f>G198*E198</f>
        <v>0</v>
      </c>
    </row>
    <row r="199" spans="2:8" s="188" customFormat="1" ht="15">
      <c r="B199" s="207"/>
      <c r="C199" s="208"/>
      <c r="D199" s="647"/>
      <c r="E199" s="648"/>
      <c r="F199" s="648"/>
      <c r="G199" s="648"/>
      <c r="H199" s="649"/>
    </row>
    <row r="200" spans="2:8" s="188" customFormat="1" ht="15">
      <c r="B200" s="200" t="s">
        <v>607</v>
      </c>
      <c r="C200" s="201" t="s">
        <v>608</v>
      </c>
      <c r="D200" s="202" t="s">
        <v>609</v>
      </c>
      <c r="E200" s="203">
        <v>2</v>
      </c>
      <c r="F200" s="204" t="s">
        <v>361</v>
      </c>
      <c r="G200" s="178"/>
      <c r="H200" s="205">
        <f>G200*E200</f>
        <v>0</v>
      </c>
    </row>
    <row r="201" spans="2:8" s="188" customFormat="1" ht="15">
      <c r="B201" s="207"/>
      <c r="C201" s="208"/>
      <c r="D201" s="647"/>
      <c r="E201" s="648"/>
      <c r="F201" s="648"/>
      <c r="G201" s="648"/>
      <c r="H201" s="649"/>
    </row>
    <row r="202" spans="2:8" s="188" customFormat="1" ht="15">
      <c r="B202" s="200" t="s">
        <v>610</v>
      </c>
      <c r="C202" s="201" t="s">
        <v>584</v>
      </c>
      <c r="D202" s="202" t="s">
        <v>611</v>
      </c>
      <c r="E202" s="204">
        <v>23</v>
      </c>
      <c r="F202" s="204" t="s">
        <v>361</v>
      </c>
      <c r="G202" s="178"/>
      <c r="H202" s="205">
        <f>G202*E202</f>
        <v>0</v>
      </c>
    </row>
    <row r="203" spans="2:8" s="188" customFormat="1" ht="15">
      <c r="B203" s="200" t="s">
        <v>612</v>
      </c>
      <c r="C203" s="201" t="s">
        <v>584</v>
      </c>
      <c r="D203" s="202" t="s">
        <v>613</v>
      </c>
      <c r="E203" s="204">
        <v>4</v>
      </c>
      <c r="F203" s="204" t="s">
        <v>361</v>
      </c>
      <c r="G203" s="178"/>
      <c r="H203" s="205">
        <f>G203*E203</f>
        <v>0</v>
      </c>
    </row>
    <row r="204" spans="2:8" s="188" customFormat="1" ht="15">
      <c r="B204" s="200" t="s">
        <v>614</v>
      </c>
      <c r="C204" s="201" t="s">
        <v>584</v>
      </c>
      <c r="D204" s="202" t="s">
        <v>615</v>
      </c>
      <c r="E204" s="204">
        <v>2</v>
      </c>
      <c r="F204" s="204" t="s">
        <v>361</v>
      </c>
      <c r="G204" s="178"/>
      <c r="H204" s="205">
        <f>G204*E204</f>
        <v>0</v>
      </c>
    </row>
    <row r="205" spans="2:8" s="188" customFormat="1" ht="15">
      <c r="B205" s="200"/>
      <c r="C205" s="206"/>
      <c r="D205" s="653"/>
      <c r="E205" s="609"/>
      <c r="F205" s="609"/>
      <c r="G205" s="609"/>
      <c r="H205" s="610"/>
    </row>
    <row r="206" spans="2:8" s="188" customFormat="1" ht="15">
      <c r="B206" s="200" t="s">
        <v>616</v>
      </c>
      <c r="C206" s="201" t="s">
        <v>584</v>
      </c>
      <c r="D206" s="202" t="s">
        <v>617</v>
      </c>
      <c r="E206" s="204">
        <v>23</v>
      </c>
      <c r="F206" s="204" t="s">
        <v>361</v>
      </c>
      <c r="G206" s="178"/>
      <c r="H206" s="205">
        <f>G206*E206</f>
        <v>0</v>
      </c>
    </row>
    <row r="207" spans="2:8" s="188" customFormat="1" ht="15">
      <c r="B207" s="200" t="s">
        <v>618</v>
      </c>
      <c r="C207" s="201" t="s">
        <v>597</v>
      </c>
      <c r="D207" s="202" t="s">
        <v>619</v>
      </c>
      <c r="E207" s="204">
        <v>1</v>
      </c>
      <c r="F207" s="204" t="s">
        <v>361</v>
      </c>
      <c r="G207" s="178"/>
      <c r="H207" s="205">
        <f>G207*E207</f>
        <v>0</v>
      </c>
    </row>
    <row r="208" spans="2:8" s="188" customFormat="1" ht="15">
      <c r="B208" s="200"/>
      <c r="C208" s="206"/>
      <c r="D208" s="653"/>
      <c r="E208" s="609"/>
      <c r="F208" s="609"/>
      <c r="G208" s="609"/>
      <c r="H208" s="610"/>
    </row>
    <row r="209" spans="2:8" s="188" customFormat="1" ht="15">
      <c r="B209" s="200" t="s">
        <v>620</v>
      </c>
      <c r="C209" s="201" t="s">
        <v>600</v>
      </c>
      <c r="D209" s="202" t="s">
        <v>621</v>
      </c>
      <c r="E209" s="203">
        <v>1</v>
      </c>
      <c r="F209" s="204" t="s">
        <v>361</v>
      </c>
      <c r="G209" s="178"/>
      <c r="H209" s="205">
        <f>G209*E209</f>
        <v>0</v>
      </c>
    </row>
    <row r="210" spans="2:8" s="188" customFormat="1" ht="15">
      <c r="B210" s="207"/>
      <c r="C210" s="208"/>
      <c r="D210" s="647"/>
      <c r="E210" s="648"/>
      <c r="F210" s="648"/>
      <c r="G210" s="648"/>
      <c r="H210" s="649"/>
    </row>
    <row r="211" spans="2:8" s="188" customFormat="1" ht="15">
      <c r="B211" s="200" t="s">
        <v>622</v>
      </c>
      <c r="C211" s="201" t="s">
        <v>603</v>
      </c>
      <c r="D211" s="202" t="s">
        <v>623</v>
      </c>
      <c r="E211" s="204">
        <v>2</v>
      </c>
      <c r="F211" s="204" t="s">
        <v>361</v>
      </c>
      <c r="G211" s="178"/>
      <c r="H211" s="205">
        <f>G211*E211</f>
        <v>0</v>
      </c>
    </row>
    <row r="212" spans="2:8" s="188" customFormat="1" ht="15">
      <c r="B212" s="200" t="s">
        <v>624</v>
      </c>
      <c r="C212" s="201" t="s">
        <v>603</v>
      </c>
      <c r="D212" s="202" t="s">
        <v>625</v>
      </c>
      <c r="E212" s="204">
        <v>1</v>
      </c>
      <c r="F212" s="204" t="s">
        <v>361</v>
      </c>
      <c r="G212" s="178"/>
      <c r="H212" s="205">
        <f>G212*E212</f>
        <v>0</v>
      </c>
    </row>
    <row r="213" spans="2:8" s="188" customFormat="1" ht="15">
      <c r="B213" s="207"/>
      <c r="C213" s="208"/>
      <c r="D213" s="647"/>
      <c r="E213" s="648"/>
      <c r="F213" s="648"/>
      <c r="G213" s="648"/>
      <c r="H213" s="649"/>
    </row>
    <row r="214" spans="2:8" s="188" customFormat="1" ht="15">
      <c r="B214" s="200" t="s">
        <v>626</v>
      </c>
      <c r="C214" s="201" t="s">
        <v>608</v>
      </c>
      <c r="D214" s="202" t="s">
        <v>627</v>
      </c>
      <c r="E214" s="203">
        <v>20</v>
      </c>
      <c r="F214" s="204" t="s">
        <v>361</v>
      </c>
      <c r="G214" s="178"/>
      <c r="H214" s="205">
        <f>G214*E214</f>
        <v>0</v>
      </c>
    </row>
    <row r="215" spans="2:8" s="188" customFormat="1" ht="15">
      <c r="B215" s="200" t="s">
        <v>628</v>
      </c>
      <c r="C215" s="201" t="s">
        <v>608</v>
      </c>
      <c r="D215" s="202" t="s">
        <v>629</v>
      </c>
      <c r="E215" s="203">
        <v>10</v>
      </c>
      <c r="F215" s="204" t="s">
        <v>361</v>
      </c>
      <c r="G215" s="178"/>
      <c r="H215" s="205">
        <f>G215*E215</f>
        <v>0</v>
      </c>
    </row>
    <row r="216" spans="2:8" s="188" customFormat="1" ht="15">
      <c r="B216" s="200" t="s">
        <v>630</v>
      </c>
      <c r="C216" s="201" t="s">
        <v>608</v>
      </c>
      <c r="D216" s="202" t="s">
        <v>631</v>
      </c>
      <c r="E216" s="203">
        <v>10</v>
      </c>
      <c r="F216" s="204" t="s">
        <v>361</v>
      </c>
      <c r="G216" s="178"/>
      <c r="H216" s="205">
        <f>G216*E216</f>
        <v>0</v>
      </c>
    </row>
    <row r="217" spans="2:8" s="188" customFormat="1" ht="15">
      <c r="B217" s="174"/>
      <c r="C217" s="209"/>
      <c r="D217" s="647"/>
      <c r="E217" s="648"/>
      <c r="F217" s="648"/>
      <c r="G217" s="648"/>
      <c r="H217" s="649"/>
    </row>
    <row r="218" spans="2:8" s="188" customFormat="1" ht="15">
      <c r="B218" s="174" t="s">
        <v>632</v>
      </c>
      <c r="C218" s="175" t="s">
        <v>633</v>
      </c>
      <c r="D218" s="202" t="s">
        <v>634</v>
      </c>
      <c r="E218" s="204">
        <v>1</v>
      </c>
      <c r="F218" s="204" t="s">
        <v>361</v>
      </c>
      <c r="G218" s="178"/>
      <c r="H218" s="205">
        <f>G218*E218</f>
        <v>0</v>
      </c>
    </row>
    <row r="219" spans="2:8" s="188" customFormat="1" ht="15">
      <c r="B219" s="210"/>
      <c r="C219" s="211"/>
      <c r="D219" s="647"/>
      <c r="E219" s="648"/>
      <c r="F219" s="648"/>
      <c r="G219" s="648"/>
      <c r="H219" s="649"/>
    </row>
    <row r="220" spans="2:8" s="188" customFormat="1" ht="15">
      <c r="B220" s="174" t="s">
        <v>635</v>
      </c>
      <c r="C220" s="175" t="s">
        <v>636</v>
      </c>
      <c r="D220" s="202" t="s">
        <v>637</v>
      </c>
      <c r="E220" s="204">
        <v>1</v>
      </c>
      <c r="F220" s="204" t="s">
        <v>361</v>
      </c>
      <c r="G220" s="178"/>
      <c r="H220" s="205">
        <f>G220*E220</f>
        <v>0</v>
      </c>
    </row>
    <row r="221" spans="2:8" ht="15" customHeight="1">
      <c r="B221" s="96"/>
      <c r="C221" s="97"/>
      <c r="D221" s="553" t="s">
        <v>638</v>
      </c>
      <c r="E221" s="554"/>
      <c r="F221" s="554"/>
      <c r="G221" s="554"/>
      <c r="H221" s="555"/>
    </row>
    <row r="222" spans="2:8" s="188" customFormat="1" ht="15">
      <c r="B222" s="174" t="s">
        <v>639</v>
      </c>
      <c r="C222" s="175" t="s">
        <v>636</v>
      </c>
      <c r="D222" s="202" t="s">
        <v>640</v>
      </c>
      <c r="E222" s="204">
        <v>1</v>
      </c>
      <c r="F222" s="204" t="s">
        <v>361</v>
      </c>
      <c r="G222" s="178"/>
      <c r="H222" s="205">
        <f>G222*E222</f>
        <v>0</v>
      </c>
    </row>
    <row r="223" spans="2:8" ht="15" customHeight="1">
      <c r="B223" s="96"/>
      <c r="C223" s="97"/>
      <c r="D223" s="553" t="s">
        <v>641</v>
      </c>
      <c r="E223" s="554"/>
      <c r="F223" s="554"/>
      <c r="G223" s="554"/>
      <c r="H223" s="555"/>
    </row>
    <row r="224" spans="2:8" s="188" customFormat="1" ht="15">
      <c r="B224" s="174" t="s">
        <v>642</v>
      </c>
      <c r="C224" s="175" t="s">
        <v>643</v>
      </c>
      <c r="D224" s="202" t="s">
        <v>644</v>
      </c>
      <c r="E224" s="204">
        <v>1</v>
      </c>
      <c r="F224" s="204" t="s">
        <v>361</v>
      </c>
      <c r="G224" s="178"/>
      <c r="H224" s="205">
        <f>G224*E224</f>
        <v>0</v>
      </c>
    </row>
    <row r="225" spans="2:8" s="188" customFormat="1" ht="15">
      <c r="B225" s="174" t="s">
        <v>645</v>
      </c>
      <c r="C225" s="175" t="s">
        <v>643</v>
      </c>
      <c r="D225" s="202" t="s">
        <v>646</v>
      </c>
      <c r="E225" s="204">
        <v>3</v>
      </c>
      <c r="F225" s="204" t="s">
        <v>361</v>
      </c>
      <c r="G225" s="178"/>
      <c r="H225" s="205">
        <f>G225*E225</f>
        <v>0</v>
      </c>
    </row>
    <row r="226" spans="2:8" ht="15" customHeight="1">
      <c r="B226" s="96"/>
      <c r="C226" s="97"/>
      <c r="D226" s="553" t="s">
        <v>647</v>
      </c>
      <c r="E226" s="554"/>
      <c r="F226" s="554"/>
      <c r="G226" s="554"/>
      <c r="H226" s="555"/>
    </row>
    <row r="227" spans="2:8" s="188" customFormat="1" ht="15">
      <c r="B227" s="174" t="s">
        <v>203</v>
      </c>
      <c r="C227" s="175" t="s">
        <v>648</v>
      </c>
      <c r="D227" s="202" t="s">
        <v>649</v>
      </c>
      <c r="E227" s="204">
        <v>2</v>
      </c>
      <c r="F227" s="204" t="s">
        <v>361</v>
      </c>
      <c r="G227" s="178"/>
      <c r="H227" s="205">
        <f>G227*E227</f>
        <v>0</v>
      </c>
    </row>
    <row r="228" spans="2:8" s="188" customFormat="1" ht="15">
      <c r="B228" s="212"/>
      <c r="C228" s="213"/>
      <c r="D228" s="650" t="s">
        <v>650</v>
      </c>
      <c r="E228" s="651"/>
      <c r="F228" s="651"/>
      <c r="G228" s="651"/>
      <c r="H228" s="652"/>
    </row>
    <row r="229" spans="2:8" ht="15" customHeight="1">
      <c r="B229" s="96"/>
      <c r="C229" s="97"/>
      <c r="D229" s="553" t="s">
        <v>651</v>
      </c>
      <c r="E229" s="554"/>
      <c r="F229" s="554"/>
      <c r="G229" s="554"/>
      <c r="H229" s="555"/>
    </row>
    <row r="230" spans="2:8" s="188" customFormat="1" ht="15">
      <c r="B230" s="174" t="s">
        <v>652</v>
      </c>
      <c r="C230" s="175" t="s">
        <v>648</v>
      </c>
      <c r="D230" s="202" t="s">
        <v>653</v>
      </c>
      <c r="E230" s="204">
        <v>3</v>
      </c>
      <c r="F230" s="204" t="s">
        <v>361</v>
      </c>
      <c r="G230" s="178"/>
      <c r="H230" s="205">
        <f aca="true" t="shared" si="0" ref="H230:H235">G230*E230</f>
        <v>0</v>
      </c>
    </row>
    <row r="231" spans="2:8" s="188" customFormat="1" ht="15">
      <c r="B231" s="174" t="s">
        <v>654</v>
      </c>
      <c r="C231" s="175" t="s">
        <v>648</v>
      </c>
      <c r="D231" s="202" t="s">
        <v>655</v>
      </c>
      <c r="E231" s="204">
        <v>2</v>
      </c>
      <c r="F231" s="204" t="s">
        <v>361</v>
      </c>
      <c r="G231" s="178"/>
      <c r="H231" s="205">
        <f t="shared" si="0"/>
        <v>0</v>
      </c>
    </row>
    <row r="232" spans="2:8" s="214" customFormat="1" ht="15">
      <c r="B232" s="174" t="s">
        <v>656</v>
      </c>
      <c r="C232" s="175" t="s">
        <v>648</v>
      </c>
      <c r="D232" s="202" t="s">
        <v>657</v>
      </c>
      <c r="E232" s="204">
        <v>1</v>
      </c>
      <c r="F232" s="204" t="s">
        <v>361</v>
      </c>
      <c r="G232" s="178"/>
      <c r="H232" s="205">
        <f t="shared" si="0"/>
        <v>0</v>
      </c>
    </row>
    <row r="233" spans="2:8" s="188" customFormat="1" ht="15">
      <c r="B233" s="174" t="s">
        <v>658</v>
      </c>
      <c r="C233" s="175" t="s">
        <v>648</v>
      </c>
      <c r="D233" s="202" t="s">
        <v>659</v>
      </c>
      <c r="E233" s="204">
        <v>1</v>
      </c>
      <c r="F233" s="204" t="s">
        <v>361</v>
      </c>
      <c r="G233" s="178"/>
      <c r="H233" s="205">
        <f t="shared" si="0"/>
        <v>0</v>
      </c>
    </row>
    <row r="234" spans="2:8" s="188" customFormat="1" ht="15">
      <c r="B234" s="174" t="s">
        <v>660</v>
      </c>
      <c r="C234" s="175" t="s">
        <v>648</v>
      </c>
      <c r="D234" s="202" t="s">
        <v>661</v>
      </c>
      <c r="E234" s="204">
        <v>4</v>
      </c>
      <c r="F234" s="204" t="s">
        <v>361</v>
      </c>
      <c r="G234" s="178"/>
      <c r="H234" s="205">
        <f t="shared" si="0"/>
        <v>0</v>
      </c>
    </row>
    <row r="235" spans="2:8" s="188" customFormat="1" ht="15">
      <c r="B235" s="174" t="s">
        <v>662</v>
      </c>
      <c r="C235" s="175" t="s">
        <v>663</v>
      </c>
      <c r="D235" s="202" t="s">
        <v>664</v>
      </c>
      <c r="E235" s="204">
        <v>2</v>
      </c>
      <c r="F235" s="204" t="s">
        <v>361</v>
      </c>
      <c r="G235" s="178"/>
      <c r="H235" s="205">
        <f t="shared" si="0"/>
        <v>0</v>
      </c>
    </row>
    <row r="236" spans="2:8" s="188" customFormat="1" ht="15">
      <c r="B236" s="212"/>
      <c r="C236" s="213"/>
      <c r="D236" s="650" t="s">
        <v>665</v>
      </c>
      <c r="E236" s="651"/>
      <c r="F236" s="651"/>
      <c r="G236" s="651"/>
      <c r="H236" s="652"/>
    </row>
    <row r="237" spans="2:8" ht="15" customHeight="1">
      <c r="B237" s="96"/>
      <c r="C237" s="97"/>
      <c r="D237" s="553" t="s">
        <v>666</v>
      </c>
      <c r="E237" s="554"/>
      <c r="F237" s="554"/>
      <c r="G237" s="554"/>
      <c r="H237" s="555"/>
    </row>
    <row r="238" spans="2:8" s="188" customFormat="1" ht="15">
      <c r="B238" s="174" t="s">
        <v>209</v>
      </c>
      <c r="C238" s="175" t="s">
        <v>663</v>
      </c>
      <c r="D238" s="202" t="s">
        <v>667</v>
      </c>
      <c r="E238" s="204">
        <v>1</v>
      </c>
      <c r="F238" s="204" t="s">
        <v>361</v>
      </c>
      <c r="G238" s="178"/>
      <c r="H238" s="205">
        <f>G238*E238</f>
        <v>0</v>
      </c>
    </row>
    <row r="239" spans="2:8" s="188" customFormat="1" ht="15">
      <c r="B239" s="174" t="s">
        <v>668</v>
      </c>
      <c r="C239" s="175" t="s">
        <v>663</v>
      </c>
      <c r="D239" s="202" t="s">
        <v>669</v>
      </c>
      <c r="E239" s="204">
        <v>4</v>
      </c>
      <c r="F239" s="204" t="s">
        <v>361</v>
      </c>
      <c r="G239" s="178"/>
      <c r="H239" s="205">
        <f>G239*E239</f>
        <v>0</v>
      </c>
    </row>
    <row r="240" spans="2:8" s="188" customFormat="1" ht="15">
      <c r="B240" s="174" t="s">
        <v>670</v>
      </c>
      <c r="C240" s="209" t="s">
        <v>671</v>
      </c>
      <c r="D240" s="215" t="s">
        <v>672</v>
      </c>
      <c r="E240" s="204">
        <v>2</v>
      </c>
      <c r="F240" s="204" t="s">
        <v>361</v>
      </c>
      <c r="G240" s="178"/>
      <c r="H240" s="205">
        <f>G240*E240</f>
        <v>0</v>
      </c>
    </row>
    <row r="241" spans="2:8" s="188" customFormat="1" ht="15">
      <c r="B241" s="210"/>
      <c r="C241" s="209"/>
      <c r="D241" s="647"/>
      <c r="E241" s="648"/>
      <c r="F241" s="648"/>
      <c r="G241" s="648"/>
      <c r="H241" s="649"/>
    </row>
    <row r="242" spans="2:8" s="214" customFormat="1" ht="15">
      <c r="B242" s="210"/>
      <c r="C242" s="175" t="s">
        <v>468</v>
      </c>
      <c r="D242" s="202" t="s">
        <v>673</v>
      </c>
      <c r="E242" s="204">
        <v>12</v>
      </c>
      <c r="F242" s="204" t="s">
        <v>361</v>
      </c>
      <c r="G242" s="178"/>
      <c r="H242" s="205">
        <f>G242*E242</f>
        <v>0</v>
      </c>
    </row>
    <row r="243" spans="2:8" s="188" customFormat="1" ht="15">
      <c r="B243" s="210"/>
      <c r="C243" s="209"/>
      <c r="D243" s="647"/>
      <c r="E243" s="648"/>
      <c r="F243" s="648"/>
      <c r="G243" s="648"/>
      <c r="H243" s="649"/>
    </row>
    <row r="244" spans="2:8" s="188" customFormat="1" ht="15">
      <c r="B244" s="210"/>
      <c r="C244" s="175" t="s">
        <v>468</v>
      </c>
      <c r="D244" s="216" t="s">
        <v>674</v>
      </c>
      <c r="E244" s="204">
        <v>1</v>
      </c>
      <c r="F244" s="204" t="s">
        <v>467</v>
      </c>
      <c r="G244" s="178"/>
      <c r="H244" s="205">
        <f>G244*E244</f>
        <v>0</v>
      </c>
    </row>
    <row r="245" spans="2:8" s="188" customFormat="1" ht="15">
      <c r="B245" s="210"/>
      <c r="C245" s="175" t="s">
        <v>468</v>
      </c>
      <c r="D245" s="216" t="s">
        <v>675</v>
      </c>
      <c r="E245" s="204">
        <v>1</v>
      </c>
      <c r="F245" s="204" t="s">
        <v>467</v>
      </c>
      <c r="G245" s="178"/>
      <c r="H245" s="205">
        <f>G245*E245</f>
        <v>0</v>
      </c>
    </row>
    <row r="246" spans="2:8" s="188" customFormat="1" ht="15.75" thickBot="1">
      <c r="B246" s="217"/>
      <c r="C246" s="193" t="s">
        <v>468</v>
      </c>
      <c r="D246" s="194" t="s">
        <v>581</v>
      </c>
      <c r="E246" s="195">
        <v>1</v>
      </c>
      <c r="F246" s="195" t="s">
        <v>467</v>
      </c>
      <c r="G246" s="196"/>
      <c r="H246" s="218">
        <f>G246*E246</f>
        <v>0</v>
      </c>
    </row>
    <row r="247" spans="2:12" s="188" customFormat="1" ht="15.75" thickBot="1">
      <c r="B247" s="219"/>
      <c r="C247" s="220"/>
      <c r="D247" s="565" t="s">
        <v>676</v>
      </c>
      <c r="E247" s="566"/>
      <c r="F247" s="566"/>
      <c r="G247" s="566"/>
      <c r="H247" s="567"/>
      <c r="K247" s="221"/>
      <c r="L247" s="221"/>
    </row>
    <row r="248" spans="2:8" s="188" customFormat="1" ht="15.75" thickBot="1">
      <c r="B248" s="219"/>
      <c r="C248" s="220"/>
      <c r="D248" s="565" t="s">
        <v>677</v>
      </c>
      <c r="E248" s="566"/>
      <c r="F248" s="566"/>
      <c r="G248" s="566"/>
      <c r="H248" s="567"/>
    </row>
    <row r="249" spans="2:8" ht="15" customHeight="1">
      <c r="B249" s="96"/>
      <c r="C249" s="222"/>
      <c r="D249" s="559" t="s">
        <v>678</v>
      </c>
      <c r="E249" s="560"/>
      <c r="F249" s="560"/>
      <c r="G249" s="560"/>
      <c r="H249" s="561"/>
    </row>
    <row r="250" spans="2:8" s="188" customFormat="1" ht="15">
      <c r="B250" s="200"/>
      <c r="C250" s="206"/>
      <c r="D250" s="620" t="s">
        <v>679</v>
      </c>
      <c r="E250" s="621"/>
      <c r="F250" s="621"/>
      <c r="G250" s="621"/>
      <c r="H250" s="622"/>
    </row>
    <row r="251" spans="2:8" s="188" customFormat="1" ht="15">
      <c r="B251" s="207"/>
      <c r="C251" s="208"/>
      <c r="D251" s="614"/>
      <c r="E251" s="615"/>
      <c r="F251" s="615"/>
      <c r="G251" s="615"/>
      <c r="H251" s="616"/>
    </row>
    <row r="252" spans="2:8" s="188" customFormat="1" ht="15">
      <c r="B252" s="207"/>
      <c r="C252" s="201" t="s">
        <v>680</v>
      </c>
      <c r="D252" s="176" t="s">
        <v>681</v>
      </c>
      <c r="E252" s="203">
        <v>8</v>
      </c>
      <c r="F252" s="203" t="s">
        <v>682</v>
      </c>
      <c r="G252" s="223"/>
      <c r="H252" s="224">
        <f>E252*G252</f>
        <v>0</v>
      </c>
    </row>
    <row r="253" spans="2:8" ht="15" customHeight="1">
      <c r="B253" s="96"/>
      <c r="C253" s="97"/>
      <c r="D253" s="553" t="s">
        <v>683</v>
      </c>
      <c r="E253" s="554"/>
      <c r="F253" s="554"/>
      <c r="G253" s="554"/>
      <c r="H253" s="555"/>
    </row>
    <row r="254" spans="2:8" ht="15" customHeight="1">
      <c r="B254" s="164"/>
      <c r="C254" s="147"/>
      <c r="D254" s="574" t="s">
        <v>684</v>
      </c>
      <c r="E254" s="575"/>
      <c r="F254" s="575"/>
      <c r="G254" s="575"/>
      <c r="H254" s="576"/>
    </row>
    <row r="255" spans="2:10" s="214" customFormat="1" ht="15">
      <c r="B255" s="207"/>
      <c r="C255" s="201" t="s">
        <v>680</v>
      </c>
      <c r="D255" s="176" t="s">
        <v>685</v>
      </c>
      <c r="E255" s="203">
        <v>8</v>
      </c>
      <c r="F255" s="203" t="s">
        <v>682</v>
      </c>
      <c r="G255" s="223"/>
      <c r="H255" s="224">
        <f>E255*G255</f>
        <v>0</v>
      </c>
      <c r="J255" s="188"/>
    </row>
    <row r="256" spans="2:8" ht="15" customHeight="1">
      <c r="B256" s="96"/>
      <c r="C256" s="97"/>
      <c r="D256" s="553" t="s">
        <v>683</v>
      </c>
      <c r="E256" s="554"/>
      <c r="F256" s="554"/>
      <c r="G256" s="554"/>
      <c r="H256" s="555"/>
    </row>
    <row r="257" spans="2:8" ht="15" customHeight="1">
      <c r="B257" s="164"/>
      <c r="C257" s="147"/>
      <c r="D257" s="574" t="s">
        <v>684</v>
      </c>
      <c r="E257" s="575"/>
      <c r="F257" s="575"/>
      <c r="G257" s="575"/>
      <c r="H257" s="576"/>
    </row>
    <row r="258" spans="2:8" s="188" customFormat="1" ht="15">
      <c r="B258" s="207"/>
      <c r="C258" s="201" t="s">
        <v>680</v>
      </c>
      <c r="D258" s="176" t="s">
        <v>686</v>
      </c>
      <c r="E258" s="203">
        <v>12</v>
      </c>
      <c r="F258" s="203" t="s">
        <v>682</v>
      </c>
      <c r="G258" s="223"/>
      <c r="H258" s="224">
        <f>E258*G258</f>
        <v>0</v>
      </c>
    </row>
    <row r="259" spans="2:8" ht="15" customHeight="1">
      <c r="B259" s="96"/>
      <c r="C259" s="97"/>
      <c r="D259" s="553" t="s">
        <v>687</v>
      </c>
      <c r="E259" s="554"/>
      <c r="F259" s="554"/>
      <c r="G259" s="554"/>
      <c r="H259" s="555"/>
    </row>
    <row r="260" spans="2:8" ht="15" customHeight="1">
      <c r="B260" s="164"/>
      <c r="C260" s="147"/>
      <c r="D260" s="574" t="s">
        <v>688</v>
      </c>
      <c r="E260" s="575"/>
      <c r="F260" s="575"/>
      <c r="G260" s="575"/>
      <c r="H260" s="576"/>
    </row>
    <row r="261" spans="2:8" s="188" customFormat="1" ht="15">
      <c r="B261" s="207"/>
      <c r="C261" s="201" t="s">
        <v>680</v>
      </c>
      <c r="D261" s="176" t="s">
        <v>689</v>
      </c>
      <c r="E261" s="203">
        <v>60</v>
      </c>
      <c r="F261" s="203" t="s">
        <v>682</v>
      </c>
      <c r="G261" s="223"/>
      <c r="H261" s="224">
        <f>E261*G261</f>
        <v>0</v>
      </c>
    </row>
    <row r="262" spans="2:8" ht="15" customHeight="1">
      <c r="B262" s="96"/>
      <c r="C262" s="97"/>
      <c r="D262" s="553" t="s">
        <v>687</v>
      </c>
      <c r="E262" s="554"/>
      <c r="F262" s="554"/>
      <c r="G262" s="554"/>
      <c r="H262" s="555"/>
    </row>
    <row r="263" spans="2:8" ht="15" customHeight="1">
      <c r="B263" s="164"/>
      <c r="C263" s="147"/>
      <c r="D263" s="574" t="s">
        <v>688</v>
      </c>
      <c r="E263" s="575"/>
      <c r="F263" s="575"/>
      <c r="G263" s="575"/>
      <c r="H263" s="576"/>
    </row>
    <row r="264" spans="2:12" s="188" customFormat="1" ht="15">
      <c r="B264" s="207"/>
      <c r="C264" s="201" t="s">
        <v>680</v>
      </c>
      <c r="D264" s="176" t="s">
        <v>690</v>
      </c>
      <c r="E264" s="203">
        <v>8</v>
      </c>
      <c r="F264" s="203" t="s">
        <v>682</v>
      </c>
      <c r="G264" s="223"/>
      <c r="H264" s="224">
        <f>E264*G264</f>
        <v>0</v>
      </c>
      <c r="K264" s="221"/>
      <c r="L264" s="221"/>
    </row>
    <row r="265" spans="2:8" ht="15" customHeight="1">
      <c r="B265" s="96"/>
      <c r="C265" s="97"/>
      <c r="D265" s="553" t="s">
        <v>687</v>
      </c>
      <c r="E265" s="554"/>
      <c r="F265" s="554"/>
      <c r="G265" s="554"/>
      <c r="H265" s="555"/>
    </row>
    <row r="266" spans="2:8" ht="15" customHeight="1">
      <c r="B266" s="164"/>
      <c r="C266" s="147"/>
      <c r="D266" s="574" t="s">
        <v>688</v>
      </c>
      <c r="E266" s="575"/>
      <c r="F266" s="575"/>
      <c r="G266" s="575"/>
      <c r="H266" s="576"/>
    </row>
    <row r="267" spans="2:8" s="188" customFormat="1" ht="15">
      <c r="B267" s="207"/>
      <c r="C267" s="201" t="s">
        <v>680</v>
      </c>
      <c r="D267" s="176" t="s">
        <v>691</v>
      </c>
      <c r="E267" s="203">
        <v>192</v>
      </c>
      <c r="F267" s="203" t="s">
        <v>682</v>
      </c>
      <c r="G267" s="223"/>
      <c r="H267" s="224">
        <f>E267*G267</f>
        <v>0</v>
      </c>
    </row>
    <row r="268" spans="2:8" ht="15" customHeight="1">
      <c r="B268" s="96"/>
      <c r="C268" s="97"/>
      <c r="D268" s="553" t="s">
        <v>687</v>
      </c>
      <c r="E268" s="554"/>
      <c r="F268" s="554"/>
      <c r="G268" s="554"/>
      <c r="H268" s="555"/>
    </row>
    <row r="269" spans="2:8" ht="15" customHeight="1">
      <c r="B269" s="164"/>
      <c r="C269" s="147"/>
      <c r="D269" s="574" t="s">
        <v>688</v>
      </c>
      <c r="E269" s="575"/>
      <c r="F269" s="575"/>
      <c r="G269" s="575"/>
      <c r="H269" s="576"/>
    </row>
    <row r="270" spans="2:8" s="188" customFormat="1" ht="15">
      <c r="B270" s="207"/>
      <c r="C270" s="201" t="s">
        <v>680</v>
      </c>
      <c r="D270" s="176" t="s">
        <v>692</v>
      </c>
      <c r="E270" s="203">
        <v>132</v>
      </c>
      <c r="F270" s="203" t="s">
        <v>682</v>
      </c>
      <c r="G270" s="223"/>
      <c r="H270" s="224">
        <f>E270*G270</f>
        <v>0</v>
      </c>
    </row>
    <row r="271" spans="2:8" ht="15" customHeight="1">
      <c r="B271" s="96"/>
      <c r="C271" s="97"/>
      <c r="D271" s="553" t="s">
        <v>683</v>
      </c>
      <c r="E271" s="554"/>
      <c r="F271" s="554"/>
      <c r="G271" s="554"/>
      <c r="H271" s="555"/>
    </row>
    <row r="272" spans="2:8" ht="15" customHeight="1">
      <c r="B272" s="164"/>
      <c r="C272" s="147"/>
      <c r="D272" s="574" t="s">
        <v>684</v>
      </c>
      <c r="E272" s="575"/>
      <c r="F272" s="575"/>
      <c r="G272" s="575"/>
      <c r="H272" s="576"/>
    </row>
    <row r="273" spans="2:8" s="188" customFormat="1" ht="15">
      <c r="B273" s="207"/>
      <c r="C273" s="201" t="s">
        <v>680</v>
      </c>
      <c r="D273" s="176" t="s">
        <v>693</v>
      </c>
      <c r="E273" s="203">
        <v>340</v>
      </c>
      <c r="F273" s="203" t="s">
        <v>682</v>
      </c>
      <c r="G273" s="223"/>
      <c r="H273" s="224">
        <f>E273*G273</f>
        <v>0</v>
      </c>
    </row>
    <row r="274" spans="2:8" ht="15" customHeight="1">
      <c r="B274" s="96"/>
      <c r="C274" s="97"/>
      <c r="D274" s="553" t="s">
        <v>687</v>
      </c>
      <c r="E274" s="554"/>
      <c r="F274" s="554"/>
      <c r="G274" s="554"/>
      <c r="H274" s="555"/>
    </row>
    <row r="275" spans="2:8" ht="15" customHeight="1">
      <c r="B275" s="164"/>
      <c r="C275" s="147"/>
      <c r="D275" s="574" t="s">
        <v>688</v>
      </c>
      <c r="E275" s="575"/>
      <c r="F275" s="575"/>
      <c r="G275" s="575"/>
      <c r="H275" s="576"/>
    </row>
    <row r="276" spans="2:12" s="188" customFormat="1" ht="15">
      <c r="B276" s="207"/>
      <c r="C276" s="201" t="s">
        <v>680</v>
      </c>
      <c r="D276" s="176" t="s">
        <v>694</v>
      </c>
      <c r="E276" s="203">
        <v>18</v>
      </c>
      <c r="F276" s="203" t="s">
        <v>682</v>
      </c>
      <c r="G276" s="223"/>
      <c r="H276" s="224">
        <f>E276*G276</f>
        <v>0</v>
      </c>
      <c r="K276" s="221"/>
      <c r="L276" s="221"/>
    </row>
    <row r="277" spans="2:8" ht="15" customHeight="1">
      <c r="B277" s="96"/>
      <c r="C277" s="97"/>
      <c r="D277" s="553" t="s">
        <v>687</v>
      </c>
      <c r="E277" s="554"/>
      <c r="F277" s="554"/>
      <c r="G277" s="554"/>
      <c r="H277" s="555"/>
    </row>
    <row r="278" spans="2:8" ht="15" customHeight="1">
      <c r="B278" s="164"/>
      <c r="C278" s="147"/>
      <c r="D278" s="562" t="s">
        <v>688</v>
      </c>
      <c r="E278" s="563"/>
      <c r="F278" s="563"/>
      <c r="G278" s="563"/>
      <c r="H278" s="564"/>
    </row>
    <row r="279" spans="2:8" ht="15" customHeight="1">
      <c r="B279" s="164"/>
      <c r="C279" s="147"/>
      <c r="D279" s="641" t="s">
        <v>695</v>
      </c>
      <c r="E279" s="642"/>
      <c r="F279" s="642"/>
      <c r="G279" s="642"/>
      <c r="H279" s="643"/>
    </row>
    <row r="280" spans="2:12" s="188" customFormat="1" ht="15">
      <c r="B280" s="207"/>
      <c r="C280" s="208"/>
      <c r="D280" s="623"/>
      <c r="E280" s="624"/>
      <c r="F280" s="624"/>
      <c r="G280" s="624"/>
      <c r="H280" s="625"/>
      <c r="K280" s="221"/>
      <c r="L280" s="221"/>
    </row>
    <row r="281" spans="2:8" s="188" customFormat="1" ht="15">
      <c r="B281" s="200"/>
      <c r="C281" s="206"/>
      <c r="D281" s="620" t="s">
        <v>696</v>
      </c>
      <c r="E281" s="621"/>
      <c r="F281" s="621"/>
      <c r="G281" s="621"/>
      <c r="H281" s="622"/>
    </row>
    <row r="282" spans="2:8" s="188" customFormat="1" ht="15">
      <c r="B282" s="207"/>
      <c r="C282" s="208"/>
      <c r="D282" s="644"/>
      <c r="E282" s="645"/>
      <c r="F282" s="645"/>
      <c r="G282" s="645"/>
      <c r="H282" s="646"/>
    </row>
    <row r="283" spans="2:8" s="188" customFormat="1" ht="15">
      <c r="B283" s="207"/>
      <c r="C283" s="201" t="s">
        <v>697</v>
      </c>
      <c r="D283" s="176" t="s">
        <v>698</v>
      </c>
      <c r="E283" s="203">
        <v>6</v>
      </c>
      <c r="F283" s="203" t="s">
        <v>361</v>
      </c>
      <c r="G283" s="223"/>
      <c r="H283" s="224">
        <f>E283*G283</f>
        <v>0</v>
      </c>
    </row>
    <row r="284" spans="2:8" s="188" customFormat="1" ht="15">
      <c r="B284" s="207"/>
      <c r="C284" s="201" t="s">
        <v>697</v>
      </c>
      <c r="D284" s="176" t="s">
        <v>699</v>
      </c>
      <c r="E284" s="203">
        <v>4</v>
      </c>
      <c r="F284" s="203" t="s">
        <v>361</v>
      </c>
      <c r="G284" s="223"/>
      <c r="H284" s="224">
        <f>E284*G284</f>
        <v>0</v>
      </c>
    </row>
    <row r="285" spans="2:8" s="188" customFormat="1" ht="15">
      <c r="B285" s="207"/>
      <c r="C285" s="201" t="s">
        <v>697</v>
      </c>
      <c r="D285" s="176" t="s">
        <v>700</v>
      </c>
      <c r="E285" s="203">
        <v>32</v>
      </c>
      <c r="F285" s="203" t="s">
        <v>361</v>
      </c>
      <c r="G285" s="223"/>
      <c r="H285" s="224">
        <f>E285*G285</f>
        <v>0</v>
      </c>
    </row>
    <row r="286" spans="2:8" s="188" customFormat="1" ht="15">
      <c r="B286" s="207"/>
      <c r="C286" s="201" t="s">
        <v>697</v>
      </c>
      <c r="D286" s="176" t="s">
        <v>701</v>
      </c>
      <c r="E286" s="203">
        <v>4</v>
      </c>
      <c r="F286" s="203" t="s">
        <v>361</v>
      </c>
      <c r="G286" s="223"/>
      <c r="H286" s="224">
        <f>E286*G286</f>
        <v>0</v>
      </c>
    </row>
    <row r="287" spans="2:8" s="188" customFormat="1" ht="15">
      <c r="B287" s="207"/>
      <c r="C287" s="208"/>
      <c r="D287" s="644"/>
      <c r="E287" s="645"/>
      <c r="F287" s="645"/>
      <c r="G287" s="645"/>
      <c r="H287" s="646"/>
    </row>
    <row r="288" spans="2:8" s="188" customFormat="1" ht="15">
      <c r="B288" s="200"/>
      <c r="C288" s="206"/>
      <c r="D288" s="620" t="s">
        <v>702</v>
      </c>
      <c r="E288" s="621"/>
      <c r="F288" s="621"/>
      <c r="G288" s="621"/>
      <c r="H288" s="622"/>
    </row>
    <row r="289" spans="2:8" s="188" customFormat="1" ht="15">
      <c r="B289" s="207"/>
      <c r="C289" s="208"/>
      <c r="D289" s="614"/>
      <c r="E289" s="615"/>
      <c r="F289" s="615"/>
      <c r="G289" s="615"/>
      <c r="H289" s="616"/>
    </row>
    <row r="290" spans="2:8" s="188" customFormat="1" ht="15">
      <c r="B290" s="207"/>
      <c r="C290" s="201" t="s">
        <v>680</v>
      </c>
      <c r="D290" s="176" t="s">
        <v>703</v>
      </c>
      <c r="E290" s="203">
        <v>20</v>
      </c>
      <c r="F290" s="203" t="s">
        <v>361</v>
      </c>
      <c r="G290" s="223"/>
      <c r="H290" s="224">
        <f>E290*G290</f>
        <v>0</v>
      </c>
    </row>
    <row r="291" spans="2:8" s="188" customFormat="1" ht="15">
      <c r="B291" s="207"/>
      <c r="C291" s="201" t="s">
        <v>680</v>
      </c>
      <c r="D291" s="176" t="s">
        <v>704</v>
      </c>
      <c r="E291" s="203">
        <v>110</v>
      </c>
      <c r="F291" s="203" t="s">
        <v>361</v>
      </c>
      <c r="G291" s="223"/>
      <c r="H291" s="224">
        <f>E291*G291</f>
        <v>0</v>
      </c>
    </row>
    <row r="292" spans="2:8" s="188" customFormat="1" ht="15">
      <c r="B292" s="207"/>
      <c r="C292" s="201" t="s">
        <v>680</v>
      </c>
      <c r="D292" s="176" t="s">
        <v>705</v>
      </c>
      <c r="E292" s="203">
        <v>90</v>
      </c>
      <c r="F292" s="203" t="s">
        <v>361</v>
      </c>
      <c r="G292" s="223"/>
      <c r="H292" s="224">
        <f>E292*G292</f>
        <v>0</v>
      </c>
    </row>
    <row r="293" spans="2:8" s="188" customFormat="1" ht="15">
      <c r="B293" s="207"/>
      <c r="C293" s="208"/>
      <c r="D293" s="601"/>
      <c r="E293" s="602"/>
      <c r="F293" s="602"/>
      <c r="G293" s="602"/>
      <c r="H293" s="603"/>
    </row>
    <row r="294" spans="2:8" s="188" customFormat="1" ht="15">
      <c r="B294" s="207"/>
      <c r="C294" s="201" t="s">
        <v>680</v>
      </c>
      <c r="D294" s="176" t="s">
        <v>706</v>
      </c>
      <c r="E294" s="203">
        <v>10</v>
      </c>
      <c r="F294" s="203" t="s">
        <v>361</v>
      </c>
      <c r="G294" s="223"/>
      <c r="H294" s="224">
        <f>E294*G294</f>
        <v>0</v>
      </c>
    </row>
    <row r="295" spans="2:8" s="188" customFormat="1" ht="15">
      <c r="B295" s="207"/>
      <c r="C295" s="208"/>
      <c r="D295" s="568"/>
      <c r="E295" s="569"/>
      <c r="F295" s="569"/>
      <c r="G295" s="569"/>
      <c r="H295" s="570"/>
    </row>
    <row r="296" spans="2:8" s="188" customFormat="1" ht="15">
      <c r="B296" s="200"/>
      <c r="C296" s="206"/>
      <c r="D296" s="620" t="s">
        <v>707</v>
      </c>
      <c r="E296" s="621"/>
      <c r="F296" s="621"/>
      <c r="G296" s="621"/>
      <c r="H296" s="622"/>
    </row>
    <row r="297" spans="2:8" s="188" customFormat="1" ht="15">
      <c r="B297" s="207"/>
      <c r="C297" s="208"/>
      <c r="D297" s="568"/>
      <c r="E297" s="569"/>
      <c r="F297" s="569"/>
      <c r="G297" s="569"/>
      <c r="H297" s="570"/>
    </row>
    <row r="298" spans="2:8" s="188" customFormat="1" ht="15">
      <c r="B298" s="207"/>
      <c r="C298" s="201" t="s">
        <v>680</v>
      </c>
      <c r="D298" s="176" t="s">
        <v>708</v>
      </c>
      <c r="E298" s="203">
        <v>2</v>
      </c>
      <c r="F298" s="203" t="s">
        <v>361</v>
      </c>
      <c r="G298" s="223"/>
      <c r="H298" s="224">
        <f>E298*G298</f>
        <v>0</v>
      </c>
    </row>
    <row r="299" spans="2:8" s="188" customFormat="1" ht="15">
      <c r="B299" s="207"/>
      <c r="C299" s="201" t="s">
        <v>680</v>
      </c>
      <c r="D299" s="176" t="s">
        <v>709</v>
      </c>
      <c r="E299" s="203">
        <v>16</v>
      </c>
      <c r="F299" s="203" t="s">
        <v>361</v>
      </c>
      <c r="G299" s="223"/>
      <c r="H299" s="224">
        <f>E299*G299</f>
        <v>0</v>
      </c>
    </row>
    <row r="300" spans="2:8" s="188" customFormat="1" ht="15">
      <c r="B300" s="207"/>
      <c r="C300" s="208"/>
      <c r="D300" s="568"/>
      <c r="E300" s="569"/>
      <c r="F300" s="569"/>
      <c r="G300" s="569"/>
      <c r="H300" s="570"/>
    </row>
    <row r="301" spans="2:8" s="188" customFormat="1" ht="15">
      <c r="B301" s="200"/>
      <c r="C301" s="206"/>
      <c r="D301" s="620" t="s">
        <v>710</v>
      </c>
      <c r="E301" s="621"/>
      <c r="F301" s="621"/>
      <c r="G301" s="621"/>
      <c r="H301" s="622"/>
    </row>
    <row r="302" spans="2:8" s="214" customFormat="1" ht="15">
      <c r="B302" s="207"/>
      <c r="C302" s="208"/>
      <c r="D302" s="568"/>
      <c r="E302" s="569"/>
      <c r="F302" s="569"/>
      <c r="G302" s="569"/>
      <c r="H302" s="570"/>
    </row>
    <row r="303" spans="2:8" s="214" customFormat="1" ht="15">
      <c r="B303" s="207"/>
      <c r="C303" s="201" t="s">
        <v>680</v>
      </c>
      <c r="D303" s="176" t="s">
        <v>711</v>
      </c>
      <c r="E303" s="203">
        <v>12</v>
      </c>
      <c r="F303" s="203" t="s">
        <v>361</v>
      </c>
      <c r="G303" s="223"/>
      <c r="H303" s="224">
        <f>E303*G303</f>
        <v>0</v>
      </c>
    </row>
    <row r="304" spans="2:8" s="188" customFormat="1" ht="15">
      <c r="B304" s="207"/>
      <c r="C304" s="201" t="s">
        <v>680</v>
      </c>
      <c r="D304" s="176" t="s">
        <v>712</v>
      </c>
      <c r="E304" s="203">
        <v>65</v>
      </c>
      <c r="F304" s="203" t="s">
        <v>361</v>
      </c>
      <c r="G304" s="223"/>
      <c r="H304" s="224">
        <f>E304*G304</f>
        <v>0</v>
      </c>
    </row>
    <row r="305" spans="2:8" s="188" customFormat="1" ht="15">
      <c r="B305" s="207"/>
      <c r="C305" s="201" t="s">
        <v>680</v>
      </c>
      <c r="D305" s="176" t="s">
        <v>713</v>
      </c>
      <c r="E305" s="203">
        <v>75</v>
      </c>
      <c r="F305" s="203" t="s">
        <v>361</v>
      </c>
      <c r="G305" s="223"/>
      <c r="H305" s="224">
        <f>E305*G305</f>
        <v>0</v>
      </c>
    </row>
    <row r="306" spans="2:8" s="188" customFormat="1" ht="15">
      <c r="B306" s="207"/>
      <c r="C306" s="208"/>
      <c r="D306" s="601"/>
      <c r="E306" s="602"/>
      <c r="F306" s="602"/>
      <c r="G306" s="602"/>
      <c r="H306" s="603"/>
    </row>
    <row r="307" spans="2:8" s="188" customFormat="1" ht="15">
      <c r="B307" s="200"/>
      <c r="C307" s="206"/>
      <c r="D307" s="620" t="s">
        <v>714</v>
      </c>
      <c r="E307" s="621"/>
      <c r="F307" s="621"/>
      <c r="G307" s="621"/>
      <c r="H307" s="622"/>
    </row>
    <row r="308" spans="2:8" s="188" customFormat="1" ht="15">
      <c r="B308" s="207"/>
      <c r="C308" s="208"/>
      <c r="D308" s="638"/>
      <c r="E308" s="639"/>
      <c r="F308" s="639"/>
      <c r="G308" s="639"/>
      <c r="H308" s="640"/>
    </row>
    <row r="309" spans="2:8" s="188" customFormat="1" ht="15">
      <c r="B309" s="207"/>
      <c r="C309" s="201" t="s">
        <v>680</v>
      </c>
      <c r="D309" s="176" t="s">
        <v>715</v>
      </c>
      <c r="E309" s="203">
        <v>2</v>
      </c>
      <c r="F309" s="203" t="s">
        <v>361</v>
      </c>
      <c r="G309" s="223"/>
      <c r="H309" s="224">
        <f>E309*G309</f>
        <v>0</v>
      </c>
    </row>
    <row r="310" spans="2:8" s="188" customFormat="1" ht="15">
      <c r="B310" s="207"/>
      <c r="C310" s="201" t="s">
        <v>680</v>
      </c>
      <c r="D310" s="176" t="s">
        <v>716</v>
      </c>
      <c r="E310" s="203">
        <v>4</v>
      </c>
      <c r="F310" s="203" t="s">
        <v>361</v>
      </c>
      <c r="G310" s="223"/>
      <c r="H310" s="224">
        <f>E310*G310</f>
        <v>0</v>
      </c>
    </row>
    <row r="311" spans="2:8" s="214" customFormat="1" ht="15">
      <c r="B311" s="207"/>
      <c r="C311" s="201" t="s">
        <v>680</v>
      </c>
      <c r="D311" s="176" t="s">
        <v>717</v>
      </c>
      <c r="E311" s="203">
        <v>2</v>
      </c>
      <c r="F311" s="203" t="s">
        <v>361</v>
      </c>
      <c r="G311" s="223"/>
      <c r="H311" s="224">
        <f>E311*G311</f>
        <v>0</v>
      </c>
    </row>
    <row r="312" spans="2:8" s="214" customFormat="1" ht="15">
      <c r="B312" s="207"/>
      <c r="C312" s="208"/>
      <c r="D312" s="601"/>
      <c r="E312" s="602"/>
      <c r="F312" s="602"/>
      <c r="G312" s="602"/>
      <c r="H312" s="603"/>
    </row>
    <row r="313" spans="2:8" s="214" customFormat="1" ht="15">
      <c r="B313" s="200"/>
      <c r="C313" s="206"/>
      <c r="D313" s="620" t="s">
        <v>718</v>
      </c>
      <c r="E313" s="621"/>
      <c r="F313" s="621"/>
      <c r="G313" s="621"/>
      <c r="H313" s="622"/>
    </row>
    <row r="314" spans="2:8" s="214" customFormat="1" ht="15">
      <c r="B314" s="207"/>
      <c r="C314" s="208"/>
      <c r="D314" s="638"/>
      <c r="E314" s="639"/>
      <c r="F314" s="639"/>
      <c r="G314" s="639"/>
      <c r="H314" s="640"/>
    </row>
    <row r="315" spans="2:8" s="214" customFormat="1" ht="15">
      <c r="B315" s="207"/>
      <c r="C315" s="201" t="s">
        <v>680</v>
      </c>
      <c r="D315" s="176" t="s">
        <v>719</v>
      </c>
      <c r="E315" s="203">
        <v>4</v>
      </c>
      <c r="F315" s="203" t="s">
        <v>361</v>
      </c>
      <c r="G315" s="223"/>
      <c r="H315" s="224">
        <f>E315*G315</f>
        <v>0</v>
      </c>
    </row>
    <row r="316" spans="2:8" s="214" customFormat="1" ht="15">
      <c r="B316" s="207"/>
      <c r="C316" s="201" t="s">
        <v>680</v>
      </c>
      <c r="D316" s="176" t="s">
        <v>720</v>
      </c>
      <c r="E316" s="203">
        <v>2</v>
      </c>
      <c r="F316" s="203" t="s">
        <v>361</v>
      </c>
      <c r="G316" s="223"/>
      <c r="H316" s="224">
        <f>E316*G316</f>
        <v>0</v>
      </c>
    </row>
    <row r="317" spans="2:8" s="214" customFormat="1" ht="15">
      <c r="B317" s="207"/>
      <c r="C317" s="201" t="s">
        <v>680</v>
      </c>
      <c r="D317" s="176" t="s">
        <v>721</v>
      </c>
      <c r="E317" s="203">
        <v>62</v>
      </c>
      <c r="F317" s="203" t="s">
        <v>361</v>
      </c>
      <c r="G317" s="223"/>
      <c r="H317" s="224">
        <f>E317*G317</f>
        <v>0</v>
      </c>
    </row>
    <row r="318" spans="2:8" s="214" customFormat="1" ht="15">
      <c r="B318" s="207"/>
      <c r="C318" s="208"/>
      <c r="D318" s="601"/>
      <c r="E318" s="602"/>
      <c r="F318" s="602"/>
      <c r="G318" s="602"/>
      <c r="H318" s="603"/>
    </row>
    <row r="319" spans="2:8" s="214" customFormat="1" ht="15">
      <c r="B319" s="207"/>
      <c r="C319" s="201" t="s">
        <v>680</v>
      </c>
      <c r="D319" s="176" t="s">
        <v>722</v>
      </c>
      <c r="E319" s="203">
        <v>12</v>
      </c>
      <c r="F319" s="203" t="s">
        <v>361</v>
      </c>
      <c r="G319" s="223"/>
      <c r="H319" s="224">
        <f>E319*G319</f>
        <v>0</v>
      </c>
    </row>
    <row r="320" spans="2:8" s="214" customFormat="1" ht="15">
      <c r="B320" s="207"/>
      <c r="C320" s="201" t="s">
        <v>680</v>
      </c>
      <c r="D320" s="176" t="s">
        <v>723</v>
      </c>
      <c r="E320" s="203">
        <v>8</v>
      </c>
      <c r="F320" s="203" t="s">
        <v>361</v>
      </c>
      <c r="G320" s="223"/>
      <c r="H320" s="224">
        <f>E320*G320</f>
        <v>0</v>
      </c>
    </row>
    <row r="321" spans="2:8" s="214" customFormat="1" ht="15">
      <c r="B321" s="207"/>
      <c r="C321" s="208"/>
      <c r="D321" s="568"/>
      <c r="E321" s="569"/>
      <c r="F321" s="569"/>
      <c r="G321" s="569"/>
      <c r="H321" s="570"/>
    </row>
    <row r="322" spans="2:8" s="214" customFormat="1" ht="15">
      <c r="B322" s="200"/>
      <c r="C322" s="206"/>
      <c r="D322" s="620" t="s">
        <v>724</v>
      </c>
      <c r="E322" s="621"/>
      <c r="F322" s="621"/>
      <c r="G322" s="621"/>
      <c r="H322" s="622"/>
    </row>
    <row r="323" spans="2:8" s="214" customFormat="1" ht="16.5" customHeight="1">
      <c r="B323" s="207"/>
      <c r="C323" s="208"/>
      <c r="D323" s="626"/>
      <c r="E323" s="627"/>
      <c r="F323" s="627"/>
      <c r="G323" s="627"/>
      <c r="H323" s="628"/>
    </row>
    <row r="324" spans="2:8" s="214" customFormat="1" ht="16.5" customHeight="1">
      <c r="B324" s="207"/>
      <c r="C324" s="201" t="s">
        <v>680</v>
      </c>
      <c r="D324" s="176" t="s">
        <v>725</v>
      </c>
      <c r="E324" s="203">
        <v>10</v>
      </c>
      <c r="F324" s="203" t="s">
        <v>361</v>
      </c>
      <c r="G324" s="223"/>
      <c r="H324" s="224">
        <f>E324*G324</f>
        <v>0</v>
      </c>
    </row>
    <row r="325" spans="2:8" s="214" customFormat="1" ht="16.5" customHeight="1">
      <c r="B325" s="207"/>
      <c r="C325" s="201" t="s">
        <v>680</v>
      </c>
      <c r="D325" s="176" t="s">
        <v>726</v>
      </c>
      <c r="E325" s="203">
        <v>10</v>
      </c>
      <c r="F325" s="203" t="s">
        <v>361</v>
      </c>
      <c r="G325" s="223"/>
      <c r="H325" s="224">
        <f>E325*G325</f>
        <v>0</v>
      </c>
    </row>
    <row r="326" spans="2:8" s="214" customFormat="1" ht="16.5" customHeight="1">
      <c r="B326" s="207"/>
      <c r="C326" s="201" t="s">
        <v>680</v>
      </c>
      <c r="D326" s="176" t="s">
        <v>727</v>
      </c>
      <c r="E326" s="203">
        <v>20</v>
      </c>
      <c r="F326" s="203" t="s">
        <v>361</v>
      </c>
      <c r="G326" s="223"/>
      <c r="H326" s="224">
        <f>E326*G326</f>
        <v>0</v>
      </c>
    </row>
    <row r="327" spans="2:8" s="188" customFormat="1" ht="15.75" thickBot="1">
      <c r="B327" s="225"/>
      <c r="C327" s="201" t="s">
        <v>680</v>
      </c>
      <c r="D327" s="194" t="s">
        <v>728</v>
      </c>
      <c r="E327" s="226">
        <v>10</v>
      </c>
      <c r="F327" s="226" t="s">
        <v>361</v>
      </c>
      <c r="G327" s="227"/>
      <c r="H327" s="228">
        <f>E327*G327</f>
        <v>0</v>
      </c>
    </row>
    <row r="328" spans="2:8" s="188" customFormat="1" ht="15.75" thickBot="1">
      <c r="B328" s="229"/>
      <c r="C328" s="230"/>
      <c r="D328" s="565" t="s">
        <v>729</v>
      </c>
      <c r="E328" s="566"/>
      <c r="F328" s="566"/>
      <c r="G328" s="566"/>
      <c r="H328" s="567"/>
    </row>
    <row r="329" spans="2:8" s="188" customFormat="1" ht="15">
      <c r="B329" s="207"/>
      <c r="C329" s="201" t="s">
        <v>697</v>
      </c>
      <c r="D329" s="176" t="s">
        <v>730</v>
      </c>
      <c r="E329" s="203">
        <v>2</v>
      </c>
      <c r="F329" s="203" t="s">
        <v>361</v>
      </c>
      <c r="G329" s="223"/>
      <c r="H329" s="224">
        <f>E329*G329</f>
        <v>0</v>
      </c>
    </row>
    <row r="330" spans="2:8" s="188" customFormat="1" ht="15">
      <c r="B330" s="207"/>
      <c r="C330" s="201" t="s">
        <v>697</v>
      </c>
      <c r="D330" s="176" t="s">
        <v>731</v>
      </c>
      <c r="E330" s="203">
        <v>22</v>
      </c>
      <c r="F330" s="203" t="s">
        <v>361</v>
      </c>
      <c r="G330" s="223"/>
      <c r="H330" s="224">
        <f>E330*G330</f>
        <v>0</v>
      </c>
    </row>
    <row r="331" spans="2:8" s="188" customFormat="1" ht="15">
      <c r="B331" s="207"/>
      <c r="C331" s="201" t="s">
        <v>697</v>
      </c>
      <c r="D331" s="176" t="s">
        <v>732</v>
      </c>
      <c r="E331" s="203">
        <v>3</v>
      </c>
      <c r="F331" s="203" t="s">
        <v>361</v>
      </c>
      <c r="G331" s="223"/>
      <c r="H331" s="224">
        <f>E331*G331</f>
        <v>0</v>
      </c>
    </row>
    <row r="332" spans="2:8" s="188" customFormat="1" ht="15.75" thickBot="1">
      <c r="B332" s="207"/>
      <c r="C332" s="201" t="s">
        <v>697</v>
      </c>
      <c r="D332" s="176" t="s">
        <v>733</v>
      </c>
      <c r="E332" s="203">
        <v>10</v>
      </c>
      <c r="F332" s="203" t="s">
        <v>361</v>
      </c>
      <c r="G332" s="223"/>
      <c r="H332" s="224">
        <f>E332*G332</f>
        <v>0</v>
      </c>
    </row>
    <row r="333" spans="2:8" s="188" customFormat="1" ht="15.75" thickBot="1">
      <c r="B333" s="231"/>
      <c r="C333" s="232"/>
      <c r="D333" s="629" t="s">
        <v>272</v>
      </c>
      <c r="E333" s="630"/>
      <c r="F333" s="630"/>
      <c r="G333" s="630"/>
      <c r="H333" s="631"/>
    </row>
    <row r="334" spans="2:8" s="188" customFormat="1" ht="15">
      <c r="B334" s="233"/>
      <c r="C334" s="234" t="s">
        <v>468</v>
      </c>
      <c r="D334" s="235" t="s">
        <v>207</v>
      </c>
      <c r="E334" s="236">
        <v>1</v>
      </c>
      <c r="F334" s="236" t="s">
        <v>734</v>
      </c>
      <c r="G334" s="237"/>
      <c r="H334" s="238">
        <f>E334*G334</f>
        <v>0</v>
      </c>
    </row>
    <row r="335" spans="2:8" s="188" customFormat="1" ht="15">
      <c r="B335" s="233"/>
      <c r="C335" s="234" t="s">
        <v>468</v>
      </c>
      <c r="D335" s="235" t="s">
        <v>735</v>
      </c>
      <c r="E335" s="236">
        <v>1</v>
      </c>
      <c r="F335" s="236" t="s">
        <v>734</v>
      </c>
      <c r="G335" s="237"/>
      <c r="H335" s="238">
        <f>E335*G335</f>
        <v>0</v>
      </c>
    </row>
    <row r="336" spans="2:8" s="188" customFormat="1" ht="15">
      <c r="B336" s="233"/>
      <c r="C336" s="234" t="s">
        <v>468</v>
      </c>
      <c r="D336" s="235" t="s">
        <v>736</v>
      </c>
      <c r="E336" s="236">
        <v>1</v>
      </c>
      <c r="F336" s="236" t="s">
        <v>734</v>
      </c>
      <c r="G336" s="237"/>
      <c r="H336" s="238">
        <f>E336*G336</f>
        <v>0</v>
      </c>
    </row>
    <row r="337" spans="2:8" s="188" customFormat="1" ht="30">
      <c r="B337" s="233"/>
      <c r="C337" s="201" t="s">
        <v>468</v>
      </c>
      <c r="D337" s="239" t="s">
        <v>737</v>
      </c>
      <c r="E337" s="240">
        <v>1</v>
      </c>
      <c r="F337" s="240" t="s">
        <v>734</v>
      </c>
      <c r="G337" s="237"/>
      <c r="H337" s="238">
        <f>E337*G337</f>
        <v>0</v>
      </c>
    </row>
    <row r="338" spans="2:8" s="188" customFormat="1" ht="15.75" thickBot="1">
      <c r="B338" s="241"/>
      <c r="C338" s="242" t="s">
        <v>468</v>
      </c>
      <c r="D338" s="243" t="s">
        <v>581</v>
      </c>
      <c r="E338" s="244">
        <v>1</v>
      </c>
      <c r="F338" s="244" t="s">
        <v>734</v>
      </c>
      <c r="G338" s="245"/>
      <c r="H338" s="246">
        <f>E338*G338</f>
        <v>0</v>
      </c>
    </row>
    <row r="339" spans="2:8" s="188" customFormat="1" ht="15.75" thickBot="1">
      <c r="B339" s="247"/>
      <c r="C339" s="248"/>
      <c r="D339" s="632" t="s">
        <v>738</v>
      </c>
      <c r="E339" s="633"/>
      <c r="F339" s="633"/>
      <c r="G339" s="633"/>
      <c r="H339" s="634"/>
    </row>
    <row r="340" spans="2:8" s="188" customFormat="1" ht="15">
      <c r="B340" s="207"/>
      <c r="C340" s="249"/>
      <c r="D340" s="635" t="s">
        <v>679</v>
      </c>
      <c r="E340" s="636"/>
      <c r="F340" s="636"/>
      <c r="G340" s="636"/>
      <c r="H340" s="637"/>
    </row>
    <row r="341" spans="2:8" s="188" customFormat="1" ht="15">
      <c r="B341" s="207"/>
      <c r="C341" s="208"/>
      <c r="D341" s="614"/>
      <c r="E341" s="615"/>
      <c r="F341" s="615"/>
      <c r="G341" s="615"/>
      <c r="H341" s="616"/>
    </row>
    <row r="342" spans="2:13" s="214" customFormat="1" ht="15">
      <c r="B342" s="200"/>
      <c r="C342" s="201" t="s">
        <v>680</v>
      </c>
      <c r="D342" s="176" t="s">
        <v>739</v>
      </c>
      <c r="E342" s="203">
        <v>2</v>
      </c>
      <c r="F342" s="204" t="s">
        <v>682</v>
      </c>
      <c r="G342" s="250"/>
      <c r="H342" s="251">
        <f>E342*G342</f>
        <v>0</v>
      </c>
      <c r="K342" s="252"/>
      <c r="L342" s="252"/>
      <c r="M342" s="252"/>
    </row>
    <row r="343" spans="2:8" s="188" customFormat="1" ht="15">
      <c r="B343" s="207"/>
      <c r="C343" s="201" t="s">
        <v>680</v>
      </c>
      <c r="D343" s="176" t="s">
        <v>740</v>
      </c>
      <c r="E343" s="203">
        <v>2</v>
      </c>
      <c r="F343" s="204" t="s">
        <v>682</v>
      </c>
      <c r="G343" s="250"/>
      <c r="H343" s="251">
        <f>E343*G343</f>
        <v>0</v>
      </c>
    </row>
    <row r="344" spans="2:8" s="188" customFormat="1" ht="15">
      <c r="B344" s="207"/>
      <c r="C344" s="201" t="s">
        <v>680</v>
      </c>
      <c r="D344" s="176" t="s">
        <v>741</v>
      </c>
      <c r="E344" s="203">
        <v>6</v>
      </c>
      <c r="F344" s="204" t="s">
        <v>682</v>
      </c>
      <c r="G344" s="250"/>
      <c r="H344" s="251">
        <f>E344*G344</f>
        <v>0</v>
      </c>
    </row>
    <row r="345" spans="2:8" s="188" customFormat="1" ht="15">
      <c r="B345" s="207"/>
      <c r="C345" s="201" t="s">
        <v>680</v>
      </c>
      <c r="D345" s="176" t="s">
        <v>742</v>
      </c>
      <c r="E345" s="203">
        <v>60</v>
      </c>
      <c r="F345" s="204" t="s">
        <v>682</v>
      </c>
      <c r="G345" s="250"/>
      <c r="H345" s="251">
        <f>E345*G345</f>
        <v>0</v>
      </c>
    </row>
    <row r="346" spans="2:8" s="188" customFormat="1" ht="15">
      <c r="B346" s="207"/>
      <c r="C346" s="201" t="s">
        <v>680</v>
      </c>
      <c r="D346" s="176" t="s">
        <v>743</v>
      </c>
      <c r="E346" s="204">
        <v>112</v>
      </c>
      <c r="F346" s="204" t="s">
        <v>682</v>
      </c>
      <c r="G346" s="250"/>
      <c r="H346" s="251">
        <f>E346*G346</f>
        <v>0</v>
      </c>
    </row>
    <row r="347" spans="2:8" s="188" customFormat="1" ht="15">
      <c r="B347" s="207"/>
      <c r="C347" s="208"/>
      <c r="D347" s="614"/>
      <c r="E347" s="615"/>
      <c r="F347" s="615"/>
      <c r="G347" s="615"/>
      <c r="H347" s="616"/>
    </row>
    <row r="348" spans="2:8" s="188" customFormat="1" ht="15">
      <c r="B348" s="207"/>
      <c r="C348" s="208"/>
      <c r="D348" s="620" t="s">
        <v>696</v>
      </c>
      <c r="E348" s="621"/>
      <c r="F348" s="621"/>
      <c r="G348" s="621"/>
      <c r="H348" s="622"/>
    </row>
    <row r="349" spans="2:8" s="188" customFormat="1" ht="15">
      <c r="B349" s="207"/>
      <c r="C349" s="208"/>
      <c r="D349" s="614"/>
      <c r="E349" s="615"/>
      <c r="F349" s="615"/>
      <c r="G349" s="615"/>
      <c r="H349" s="616"/>
    </row>
    <row r="350" spans="2:8" s="188" customFormat="1" ht="15">
      <c r="B350" s="200"/>
      <c r="C350" s="201" t="s">
        <v>697</v>
      </c>
      <c r="D350" s="176" t="s">
        <v>744</v>
      </c>
      <c r="E350" s="203">
        <v>7</v>
      </c>
      <c r="F350" s="204" t="s">
        <v>361</v>
      </c>
      <c r="G350" s="250"/>
      <c r="H350" s="251">
        <f>E350*G350</f>
        <v>0</v>
      </c>
    </row>
    <row r="351" spans="2:8" s="188" customFormat="1" ht="15">
      <c r="B351" s="207"/>
      <c r="C351" s="201" t="s">
        <v>697</v>
      </c>
      <c r="D351" s="176" t="s">
        <v>745</v>
      </c>
      <c r="E351" s="203">
        <v>4</v>
      </c>
      <c r="F351" s="204" t="s">
        <v>361</v>
      </c>
      <c r="G351" s="250"/>
      <c r="H351" s="251">
        <f>E351*G351</f>
        <v>0</v>
      </c>
    </row>
    <row r="352" spans="2:8" s="188" customFormat="1" ht="15">
      <c r="B352" s="207"/>
      <c r="C352" s="201" t="s">
        <v>697</v>
      </c>
      <c r="D352" s="176" t="s">
        <v>746</v>
      </c>
      <c r="E352" s="253">
        <v>4</v>
      </c>
      <c r="F352" s="204" t="s">
        <v>361</v>
      </c>
      <c r="G352" s="250"/>
      <c r="H352" s="251">
        <f>E352*G352</f>
        <v>0</v>
      </c>
    </row>
    <row r="353" spans="2:8" s="188" customFormat="1" ht="15">
      <c r="B353" s="207"/>
      <c r="C353" s="201" t="s">
        <v>697</v>
      </c>
      <c r="D353" s="176" t="s">
        <v>747</v>
      </c>
      <c r="E353" s="204">
        <v>6</v>
      </c>
      <c r="F353" s="204" t="s">
        <v>361</v>
      </c>
      <c r="G353" s="250"/>
      <c r="H353" s="251">
        <f>E353*G353</f>
        <v>0</v>
      </c>
    </row>
    <row r="354" spans="2:8" s="188" customFormat="1" ht="15">
      <c r="B354" s="207"/>
      <c r="C354" s="201" t="s">
        <v>697</v>
      </c>
      <c r="D354" s="176" t="s">
        <v>748</v>
      </c>
      <c r="E354" s="204">
        <v>2</v>
      </c>
      <c r="F354" s="204" t="s">
        <v>361</v>
      </c>
      <c r="G354" s="250"/>
      <c r="H354" s="251">
        <f>E354*G354</f>
        <v>0</v>
      </c>
    </row>
    <row r="355" spans="2:8" s="188" customFormat="1" ht="15">
      <c r="B355" s="207"/>
      <c r="C355" s="208"/>
      <c r="D355" s="623"/>
      <c r="E355" s="624"/>
      <c r="F355" s="624"/>
      <c r="G355" s="624"/>
      <c r="H355" s="625"/>
    </row>
    <row r="356" spans="2:8" s="188" customFormat="1" ht="15">
      <c r="B356" s="200"/>
      <c r="C356" s="201" t="s">
        <v>697</v>
      </c>
      <c r="D356" s="176" t="s">
        <v>749</v>
      </c>
      <c r="E356" s="203">
        <v>2</v>
      </c>
      <c r="F356" s="204" t="s">
        <v>361</v>
      </c>
      <c r="G356" s="250"/>
      <c r="H356" s="251">
        <f>E356*G356</f>
        <v>0</v>
      </c>
    </row>
    <row r="357" spans="2:8" s="188" customFormat="1" ht="15">
      <c r="B357" s="207"/>
      <c r="C357" s="208"/>
      <c r="D357" s="623"/>
      <c r="E357" s="624"/>
      <c r="F357" s="624"/>
      <c r="G357" s="624"/>
      <c r="H357" s="625"/>
    </row>
    <row r="358" spans="2:8" s="188" customFormat="1" ht="15">
      <c r="B358" s="207"/>
      <c r="C358" s="208"/>
      <c r="D358" s="620" t="s">
        <v>702</v>
      </c>
      <c r="E358" s="621"/>
      <c r="F358" s="621"/>
      <c r="G358" s="621"/>
      <c r="H358" s="622"/>
    </row>
    <row r="359" spans="2:8" s="188" customFormat="1" ht="15">
      <c r="B359" s="207"/>
      <c r="C359" s="208"/>
      <c r="D359" s="614"/>
      <c r="E359" s="615"/>
      <c r="F359" s="615"/>
      <c r="G359" s="615"/>
      <c r="H359" s="616"/>
    </row>
    <row r="360" spans="2:8" s="214" customFormat="1" ht="15">
      <c r="B360" s="207"/>
      <c r="C360" s="201" t="s">
        <v>680</v>
      </c>
      <c r="D360" s="176" t="s">
        <v>750</v>
      </c>
      <c r="E360" s="203">
        <v>4</v>
      </c>
      <c r="F360" s="204" t="s">
        <v>361</v>
      </c>
      <c r="G360" s="250"/>
      <c r="H360" s="251">
        <f>E360*G360</f>
        <v>0</v>
      </c>
    </row>
    <row r="361" spans="2:8" s="188" customFormat="1" ht="15">
      <c r="B361" s="207"/>
      <c r="C361" s="201" t="s">
        <v>680</v>
      </c>
      <c r="D361" s="176" t="s">
        <v>751</v>
      </c>
      <c r="E361" s="203">
        <v>16</v>
      </c>
      <c r="F361" s="204" t="s">
        <v>361</v>
      </c>
      <c r="G361" s="250"/>
      <c r="H361" s="251">
        <f>E361*G361</f>
        <v>0</v>
      </c>
    </row>
    <row r="362" spans="2:8" s="188" customFormat="1" ht="15">
      <c r="B362" s="207"/>
      <c r="C362" s="201" t="s">
        <v>680</v>
      </c>
      <c r="D362" s="176" t="s">
        <v>752</v>
      </c>
      <c r="E362" s="204">
        <v>16</v>
      </c>
      <c r="F362" s="204" t="s">
        <v>361</v>
      </c>
      <c r="G362" s="250"/>
      <c r="H362" s="251">
        <f>E362*G362</f>
        <v>0</v>
      </c>
    </row>
    <row r="363" spans="2:8" s="188" customFormat="1" ht="15">
      <c r="B363" s="207"/>
      <c r="C363" s="201" t="s">
        <v>680</v>
      </c>
      <c r="D363" s="176" t="s">
        <v>753</v>
      </c>
      <c r="E363" s="204">
        <v>8</v>
      </c>
      <c r="F363" s="204" t="s">
        <v>361</v>
      </c>
      <c r="G363" s="250"/>
      <c r="H363" s="251">
        <f>E363*G363</f>
        <v>0</v>
      </c>
    </row>
    <row r="364" spans="2:8" s="188" customFormat="1" ht="15">
      <c r="B364" s="207"/>
      <c r="C364" s="208"/>
      <c r="D364" s="617"/>
      <c r="E364" s="618"/>
      <c r="F364" s="618"/>
      <c r="G364" s="618"/>
      <c r="H364" s="619"/>
    </row>
    <row r="365" spans="2:8" s="188" customFormat="1" ht="15">
      <c r="B365" s="207"/>
      <c r="C365" s="208"/>
      <c r="D365" s="620" t="s">
        <v>714</v>
      </c>
      <c r="E365" s="621"/>
      <c r="F365" s="621"/>
      <c r="G365" s="621"/>
      <c r="H365" s="622"/>
    </row>
    <row r="366" spans="2:8" s="188" customFormat="1" ht="15">
      <c r="B366" s="207"/>
      <c r="C366" s="208"/>
      <c r="D366" s="617"/>
      <c r="E366" s="618"/>
      <c r="F366" s="618"/>
      <c r="G366" s="618"/>
      <c r="H366" s="619"/>
    </row>
    <row r="367" spans="2:8" s="188" customFormat="1" ht="15">
      <c r="B367" s="207"/>
      <c r="C367" s="201" t="s">
        <v>680</v>
      </c>
      <c r="D367" s="176" t="s">
        <v>754</v>
      </c>
      <c r="E367" s="203">
        <v>4</v>
      </c>
      <c r="F367" s="204" t="s">
        <v>361</v>
      </c>
      <c r="G367" s="250"/>
      <c r="H367" s="251">
        <f>E367*G367</f>
        <v>0</v>
      </c>
    </row>
    <row r="368" spans="2:8" s="188" customFormat="1" ht="15">
      <c r="B368" s="207"/>
      <c r="C368" s="208"/>
      <c r="D368" s="601"/>
      <c r="E368" s="602"/>
      <c r="F368" s="602"/>
      <c r="G368" s="602"/>
      <c r="H368" s="603"/>
    </row>
    <row r="369" spans="2:8" s="188" customFormat="1" ht="15">
      <c r="B369" s="207"/>
      <c r="C369" s="208"/>
      <c r="D369" s="620" t="s">
        <v>755</v>
      </c>
      <c r="E369" s="621"/>
      <c r="F369" s="621"/>
      <c r="G369" s="621"/>
      <c r="H369" s="622"/>
    </row>
    <row r="370" spans="2:8" s="214" customFormat="1" ht="15">
      <c r="B370" s="207"/>
      <c r="C370" s="208"/>
      <c r="D370" s="601"/>
      <c r="E370" s="602"/>
      <c r="F370" s="602"/>
      <c r="G370" s="602"/>
      <c r="H370" s="603"/>
    </row>
    <row r="371" spans="2:8" s="188" customFormat="1" ht="15">
      <c r="B371" s="207"/>
      <c r="C371" s="201" t="s">
        <v>680</v>
      </c>
      <c r="D371" s="176" t="s">
        <v>756</v>
      </c>
      <c r="E371" s="204">
        <v>4</v>
      </c>
      <c r="F371" s="204" t="s">
        <v>361</v>
      </c>
      <c r="G371" s="250"/>
      <c r="H371" s="251">
        <f>E371*G371</f>
        <v>0</v>
      </c>
    </row>
    <row r="372" spans="2:8" s="188" customFormat="1" ht="15">
      <c r="B372" s="210"/>
      <c r="C372" s="211"/>
      <c r="D372" s="604"/>
      <c r="E372" s="605"/>
      <c r="F372" s="605"/>
      <c r="G372" s="605"/>
      <c r="H372" s="606"/>
    </row>
    <row r="373" spans="2:8" s="188" customFormat="1" ht="15">
      <c r="B373" s="254"/>
      <c r="C373" s="255"/>
      <c r="D373" s="607" t="s">
        <v>272</v>
      </c>
      <c r="E373" s="581"/>
      <c r="F373" s="581"/>
      <c r="G373" s="581"/>
      <c r="H373" s="582"/>
    </row>
    <row r="374" spans="2:8" s="188" customFormat="1" ht="15">
      <c r="B374" s="256"/>
      <c r="C374" s="211"/>
      <c r="D374" s="608"/>
      <c r="E374" s="609"/>
      <c r="F374" s="609"/>
      <c r="G374" s="609"/>
      <c r="H374" s="610"/>
    </row>
    <row r="375" spans="2:8" s="188" customFormat="1" ht="15">
      <c r="B375" s="256"/>
      <c r="C375" s="257" t="s">
        <v>468</v>
      </c>
      <c r="D375" s="258" t="s">
        <v>207</v>
      </c>
      <c r="E375" s="259">
        <v>1</v>
      </c>
      <c r="F375" s="259" t="s">
        <v>734</v>
      </c>
      <c r="G375" s="260"/>
      <c r="H375" s="261">
        <f>E375*G375</f>
        <v>0</v>
      </c>
    </row>
    <row r="376" spans="2:8" s="188" customFormat="1" ht="15">
      <c r="B376" s="256"/>
      <c r="C376" s="257" t="s">
        <v>468</v>
      </c>
      <c r="D376" s="258" t="s">
        <v>735</v>
      </c>
      <c r="E376" s="259">
        <v>1</v>
      </c>
      <c r="F376" s="259" t="s">
        <v>734</v>
      </c>
      <c r="G376" s="260"/>
      <c r="H376" s="261">
        <f>E376*G376</f>
        <v>0</v>
      </c>
    </row>
    <row r="377" spans="2:8" s="188" customFormat="1" ht="15">
      <c r="B377" s="256"/>
      <c r="C377" s="257" t="s">
        <v>468</v>
      </c>
      <c r="D377" s="258" t="s">
        <v>736</v>
      </c>
      <c r="E377" s="259">
        <v>1</v>
      </c>
      <c r="F377" s="259" t="s">
        <v>734</v>
      </c>
      <c r="G377" s="260"/>
      <c r="H377" s="261">
        <f>E377*G377</f>
        <v>0</v>
      </c>
    </row>
    <row r="378" spans="2:8" s="188" customFormat="1" ht="15">
      <c r="B378" s="256"/>
      <c r="C378" s="209"/>
      <c r="D378" s="611"/>
      <c r="E378" s="612"/>
      <c r="F378" s="612"/>
      <c r="G378" s="612"/>
      <c r="H378" s="613"/>
    </row>
    <row r="379" spans="2:8" s="188" customFormat="1" ht="30">
      <c r="B379" s="256"/>
      <c r="C379" s="262"/>
      <c r="D379" s="239" t="s">
        <v>757</v>
      </c>
      <c r="E379" s="240">
        <v>1</v>
      </c>
      <c r="F379" s="240" t="s">
        <v>734</v>
      </c>
      <c r="G379" s="260"/>
      <c r="H379" s="261">
        <f>E379*G379</f>
        <v>0</v>
      </c>
    </row>
    <row r="380" spans="2:8" s="188" customFormat="1" ht="15.75" thickBot="1">
      <c r="B380" s="263"/>
      <c r="C380" s="264" t="s">
        <v>468</v>
      </c>
      <c r="D380" s="243" t="s">
        <v>581</v>
      </c>
      <c r="E380" s="244">
        <v>1</v>
      </c>
      <c r="F380" s="244" t="s">
        <v>734</v>
      </c>
      <c r="G380" s="265"/>
      <c r="H380" s="266">
        <f>E380*G380</f>
        <v>0</v>
      </c>
    </row>
    <row r="381" spans="2:8" s="188" customFormat="1" ht="15.75" thickBot="1">
      <c r="B381" s="231"/>
      <c r="C381" s="232"/>
      <c r="D381" s="571" t="s">
        <v>758</v>
      </c>
      <c r="E381" s="572"/>
      <c r="F381" s="572"/>
      <c r="G381" s="572"/>
      <c r="H381" s="573"/>
    </row>
    <row r="382" spans="2:8" s="188" customFormat="1" ht="15">
      <c r="B382" s="267"/>
      <c r="C382" s="268"/>
      <c r="D382" s="583" t="s">
        <v>759</v>
      </c>
      <c r="E382" s="584"/>
      <c r="F382" s="584"/>
      <c r="G382" s="584"/>
      <c r="H382" s="585"/>
    </row>
    <row r="383" spans="2:8" s="188" customFormat="1" ht="15">
      <c r="B383" s="169"/>
      <c r="C383" s="255"/>
      <c r="D383" s="592"/>
      <c r="E383" s="593"/>
      <c r="F383" s="593"/>
      <c r="G383" s="593"/>
      <c r="H383" s="594"/>
    </row>
    <row r="384" spans="2:8" s="188" customFormat="1" ht="15">
      <c r="B384" s="169"/>
      <c r="C384" s="255"/>
      <c r="D384" s="595" t="s">
        <v>760</v>
      </c>
      <c r="E384" s="596"/>
      <c r="F384" s="596"/>
      <c r="G384" s="596"/>
      <c r="H384" s="597"/>
    </row>
    <row r="385" spans="2:8" ht="15" customHeight="1">
      <c r="B385" s="96"/>
      <c r="C385" s="97"/>
      <c r="D385" s="559" t="s">
        <v>678</v>
      </c>
      <c r="E385" s="560"/>
      <c r="F385" s="560"/>
      <c r="G385" s="560"/>
      <c r="H385" s="561"/>
    </row>
    <row r="386" spans="2:8" s="188" customFormat="1" ht="15">
      <c r="B386" s="169"/>
      <c r="C386" s="255"/>
      <c r="D386" s="598"/>
      <c r="E386" s="599"/>
      <c r="F386" s="599"/>
      <c r="G386" s="599"/>
      <c r="H386" s="600"/>
    </row>
    <row r="387" spans="2:8" s="188" customFormat="1" ht="15">
      <c r="B387" s="169"/>
      <c r="C387" s="201" t="s">
        <v>680</v>
      </c>
      <c r="D387" s="165" t="s">
        <v>761</v>
      </c>
      <c r="E387" s="156">
        <v>87</v>
      </c>
      <c r="F387" s="156" t="s">
        <v>682</v>
      </c>
      <c r="G387" s="269"/>
      <c r="H387" s="270">
        <f>E387*G387</f>
        <v>0</v>
      </c>
    </row>
    <row r="388" spans="2:8" ht="15" customHeight="1">
      <c r="B388" s="96"/>
      <c r="C388" s="97"/>
      <c r="D388" s="553" t="s">
        <v>687</v>
      </c>
      <c r="E388" s="554"/>
      <c r="F388" s="554"/>
      <c r="G388" s="554"/>
      <c r="H388" s="555"/>
    </row>
    <row r="389" spans="2:8" ht="15" customHeight="1">
      <c r="B389" s="164"/>
      <c r="C389" s="147"/>
      <c r="D389" s="574" t="s">
        <v>688</v>
      </c>
      <c r="E389" s="575"/>
      <c r="F389" s="575"/>
      <c r="G389" s="575"/>
      <c r="H389" s="576"/>
    </row>
    <row r="390" spans="2:8" s="188" customFormat="1" ht="15">
      <c r="B390" s="169"/>
      <c r="C390" s="201" t="s">
        <v>680</v>
      </c>
      <c r="D390" s="165" t="s">
        <v>762</v>
      </c>
      <c r="E390" s="156">
        <v>2</v>
      </c>
      <c r="F390" s="156" t="s">
        <v>361</v>
      </c>
      <c r="G390" s="269"/>
      <c r="H390" s="270">
        <f aca="true" t="shared" si="1" ref="H390:H397">E390*G390</f>
        <v>0</v>
      </c>
    </row>
    <row r="391" spans="2:8" s="214" customFormat="1" ht="15">
      <c r="B391" s="169"/>
      <c r="C391" s="201" t="s">
        <v>680</v>
      </c>
      <c r="D391" s="165" t="s">
        <v>763</v>
      </c>
      <c r="E391" s="156">
        <v>2</v>
      </c>
      <c r="F391" s="156" t="s">
        <v>361</v>
      </c>
      <c r="G391" s="269"/>
      <c r="H391" s="270">
        <f t="shared" si="1"/>
        <v>0</v>
      </c>
    </row>
    <row r="392" spans="2:8" s="188" customFormat="1" ht="15">
      <c r="B392" s="169"/>
      <c r="C392" s="201" t="s">
        <v>697</v>
      </c>
      <c r="D392" s="165" t="s">
        <v>764</v>
      </c>
      <c r="E392" s="156">
        <v>2</v>
      </c>
      <c r="F392" s="156" t="s">
        <v>361</v>
      </c>
      <c r="G392" s="269"/>
      <c r="H392" s="270">
        <f t="shared" si="1"/>
        <v>0</v>
      </c>
    </row>
    <row r="393" spans="2:8" s="188" customFormat="1" ht="16.5" customHeight="1">
      <c r="B393" s="169"/>
      <c r="C393" s="201" t="s">
        <v>697</v>
      </c>
      <c r="D393" s="165" t="s">
        <v>765</v>
      </c>
      <c r="E393" s="156">
        <v>2</v>
      </c>
      <c r="F393" s="156" t="s">
        <v>361</v>
      </c>
      <c r="G393" s="269"/>
      <c r="H393" s="270">
        <f t="shared" si="1"/>
        <v>0</v>
      </c>
    </row>
    <row r="394" spans="2:8" s="188" customFormat="1" ht="15">
      <c r="B394" s="169"/>
      <c r="C394" s="201" t="s">
        <v>680</v>
      </c>
      <c r="D394" s="165" t="s">
        <v>766</v>
      </c>
      <c r="E394" s="156">
        <v>500</v>
      </c>
      <c r="F394" s="156" t="s">
        <v>361</v>
      </c>
      <c r="G394" s="269"/>
      <c r="H394" s="270">
        <f t="shared" si="1"/>
        <v>0</v>
      </c>
    </row>
    <row r="395" spans="2:8" s="188" customFormat="1" ht="15">
      <c r="B395" s="169"/>
      <c r="C395" s="201" t="s">
        <v>680</v>
      </c>
      <c r="D395" s="165" t="s">
        <v>767</v>
      </c>
      <c r="E395" s="156">
        <v>1000</v>
      </c>
      <c r="F395" s="156" t="s">
        <v>361</v>
      </c>
      <c r="G395" s="269"/>
      <c r="H395" s="270">
        <f t="shared" si="1"/>
        <v>0</v>
      </c>
    </row>
    <row r="396" spans="2:8" s="188" customFormat="1" ht="15">
      <c r="B396" s="169"/>
      <c r="C396" s="201" t="s">
        <v>680</v>
      </c>
      <c r="D396" s="165" t="s">
        <v>768</v>
      </c>
      <c r="E396" s="156">
        <v>180</v>
      </c>
      <c r="F396" s="156" t="s">
        <v>361</v>
      </c>
      <c r="G396" s="269"/>
      <c r="H396" s="270">
        <f t="shared" si="1"/>
        <v>0</v>
      </c>
    </row>
    <row r="397" spans="2:8" s="188" customFormat="1" ht="15">
      <c r="B397" s="169"/>
      <c r="C397" s="201" t="s">
        <v>680</v>
      </c>
      <c r="D397" s="189" t="s">
        <v>769</v>
      </c>
      <c r="E397" s="156">
        <v>1500</v>
      </c>
      <c r="F397" s="156" t="s">
        <v>682</v>
      </c>
      <c r="G397" s="269"/>
      <c r="H397" s="270">
        <f t="shared" si="1"/>
        <v>0</v>
      </c>
    </row>
    <row r="398" spans="2:8" ht="15" customHeight="1">
      <c r="B398" s="96"/>
      <c r="C398" s="97"/>
      <c r="D398" s="553" t="s">
        <v>683</v>
      </c>
      <c r="E398" s="554"/>
      <c r="F398" s="554"/>
      <c r="G398" s="554"/>
      <c r="H398" s="555"/>
    </row>
    <row r="399" spans="2:8" ht="15" customHeight="1">
      <c r="B399" s="164"/>
      <c r="C399" s="147"/>
      <c r="D399" s="574" t="s">
        <v>684</v>
      </c>
      <c r="E399" s="575"/>
      <c r="F399" s="575"/>
      <c r="G399" s="575"/>
      <c r="H399" s="576"/>
    </row>
    <row r="400" spans="2:8" s="214" customFormat="1" ht="15">
      <c r="B400" s="169"/>
      <c r="C400" s="201" t="s">
        <v>680</v>
      </c>
      <c r="D400" s="189" t="s">
        <v>770</v>
      </c>
      <c r="E400" s="156">
        <v>3300</v>
      </c>
      <c r="F400" s="156" t="s">
        <v>682</v>
      </c>
      <c r="G400" s="269"/>
      <c r="H400" s="270">
        <f>E400*G400</f>
        <v>0</v>
      </c>
    </row>
    <row r="401" spans="2:8" ht="15" customHeight="1">
      <c r="B401" s="96"/>
      <c r="C401" s="97"/>
      <c r="D401" s="553" t="s">
        <v>683</v>
      </c>
      <c r="E401" s="554"/>
      <c r="F401" s="554"/>
      <c r="G401" s="554"/>
      <c r="H401" s="555"/>
    </row>
    <row r="402" spans="2:8" ht="15" customHeight="1">
      <c r="B402" s="164"/>
      <c r="C402" s="147"/>
      <c r="D402" s="574" t="s">
        <v>684</v>
      </c>
      <c r="E402" s="575"/>
      <c r="F402" s="575"/>
      <c r="G402" s="575"/>
      <c r="H402" s="576"/>
    </row>
    <row r="403" spans="2:8" s="214" customFormat="1" ht="15">
      <c r="B403" s="169"/>
      <c r="C403" s="201" t="s">
        <v>680</v>
      </c>
      <c r="D403" s="189" t="s">
        <v>771</v>
      </c>
      <c r="E403" s="156">
        <v>22420</v>
      </c>
      <c r="F403" s="156" t="s">
        <v>682</v>
      </c>
      <c r="G403" s="269"/>
      <c r="H403" s="270">
        <f>E403*G403</f>
        <v>0</v>
      </c>
    </row>
    <row r="404" spans="2:8" ht="15" customHeight="1">
      <c r="B404" s="96"/>
      <c r="C404" s="97"/>
      <c r="D404" s="553" t="s">
        <v>683</v>
      </c>
      <c r="E404" s="554"/>
      <c r="F404" s="554"/>
      <c r="G404" s="554"/>
      <c r="H404" s="555"/>
    </row>
    <row r="405" spans="2:8" ht="15" customHeight="1">
      <c r="B405" s="164"/>
      <c r="C405" s="147"/>
      <c r="D405" s="574" t="s">
        <v>684</v>
      </c>
      <c r="E405" s="575"/>
      <c r="F405" s="575"/>
      <c r="G405" s="575"/>
      <c r="H405" s="576"/>
    </row>
    <row r="406" spans="2:8" s="214" customFormat="1" ht="15">
      <c r="B406" s="169"/>
      <c r="C406" s="201" t="s">
        <v>680</v>
      </c>
      <c r="D406" s="271" t="s">
        <v>772</v>
      </c>
      <c r="E406" s="156">
        <v>180</v>
      </c>
      <c r="F406" s="156" t="s">
        <v>682</v>
      </c>
      <c r="G406" s="269"/>
      <c r="H406" s="270">
        <f>E406*G406</f>
        <v>0</v>
      </c>
    </row>
    <row r="407" spans="2:8" ht="15" customHeight="1">
      <c r="B407" s="96"/>
      <c r="C407" s="97"/>
      <c r="D407" s="553" t="s">
        <v>683</v>
      </c>
      <c r="E407" s="554"/>
      <c r="F407" s="554"/>
      <c r="G407" s="554"/>
      <c r="H407" s="555"/>
    </row>
    <row r="408" spans="2:8" ht="15" customHeight="1">
      <c r="B408" s="164"/>
      <c r="C408" s="147"/>
      <c r="D408" s="574" t="s">
        <v>684</v>
      </c>
      <c r="E408" s="575"/>
      <c r="F408" s="575"/>
      <c r="G408" s="575"/>
      <c r="H408" s="576"/>
    </row>
    <row r="409" spans="2:8" s="214" customFormat="1" ht="15">
      <c r="B409" s="169"/>
      <c r="C409" s="201" t="s">
        <v>680</v>
      </c>
      <c r="D409" s="189" t="s">
        <v>773</v>
      </c>
      <c r="E409" s="156">
        <v>180</v>
      </c>
      <c r="F409" s="156" t="s">
        <v>361</v>
      </c>
      <c r="G409" s="269"/>
      <c r="H409" s="270">
        <f>E409*G409</f>
        <v>0</v>
      </c>
    </row>
    <row r="410" spans="2:8" s="188" customFormat="1" ht="15">
      <c r="B410" s="169"/>
      <c r="C410" s="201" t="s">
        <v>680</v>
      </c>
      <c r="D410" s="189" t="s">
        <v>774</v>
      </c>
      <c r="E410" s="156">
        <v>15</v>
      </c>
      <c r="F410" s="156" t="s">
        <v>361</v>
      </c>
      <c r="G410" s="269"/>
      <c r="H410" s="270">
        <f>E410*G410</f>
        <v>0</v>
      </c>
    </row>
    <row r="411" spans="2:8" s="214" customFormat="1" ht="15">
      <c r="B411" s="169"/>
      <c r="C411" s="255"/>
      <c r="D411" s="589"/>
      <c r="E411" s="590"/>
      <c r="F411" s="590"/>
      <c r="G411" s="590"/>
      <c r="H411" s="591"/>
    </row>
    <row r="412" spans="2:8" s="188" customFormat="1" ht="15">
      <c r="B412" s="169"/>
      <c r="C412" s="255"/>
      <c r="D412" s="580" t="s">
        <v>272</v>
      </c>
      <c r="E412" s="581"/>
      <c r="F412" s="581"/>
      <c r="G412" s="581"/>
      <c r="H412" s="582"/>
    </row>
    <row r="413" spans="2:8" s="188" customFormat="1" ht="15">
      <c r="B413" s="169"/>
      <c r="C413" s="255"/>
      <c r="D413" s="589"/>
      <c r="E413" s="590"/>
      <c r="F413" s="590"/>
      <c r="G413" s="590"/>
      <c r="H413" s="591"/>
    </row>
    <row r="414" spans="2:8" s="188" customFormat="1" ht="15">
      <c r="B414" s="169"/>
      <c r="C414" s="170" t="s">
        <v>468</v>
      </c>
      <c r="D414" s="165" t="s">
        <v>775</v>
      </c>
      <c r="E414" s="156">
        <v>1</v>
      </c>
      <c r="F414" s="156" t="s">
        <v>467</v>
      </c>
      <c r="G414" s="269"/>
      <c r="H414" s="270">
        <f>E414*G414</f>
        <v>0</v>
      </c>
    </row>
    <row r="415" spans="2:8" s="188" customFormat="1" ht="15">
      <c r="B415" s="169"/>
      <c r="C415" s="170" t="s">
        <v>468</v>
      </c>
      <c r="D415" s="165" t="s">
        <v>776</v>
      </c>
      <c r="E415" s="156">
        <v>1</v>
      </c>
      <c r="F415" s="156" t="s">
        <v>467</v>
      </c>
      <c r="G415" s="269"/>
      <c r="H415" s="270">
        <f>E415*G415</f>
        <v>0</v>
      </c>
    </row>
    <row r="416" spans="2:8" s="188" customFormat="1" ht="15">
      <c r="B416" s="169"/>
      <c r="C416" s="170" t="s">
        <v>468</v>
      </c>
      <c r="D416" s="165" t="s">
        <v>777</v>
      </c>
      <c r="E416" s="156">
        <v>1</v>
      </c>
      <c r="F416" s="156" t="s">
        <v>467</v>
      </c>
      <c r="G416" s="269"/>
      <c r="H416" s="270">
        <f>E416*G416</f>
        <v>0</v>
      </c>
    </row>
    <row r="417" spans="2:8" s="188" customFormat="1" ht="15">
      <c r="B417" s="169"/>
      <c r="C417" s="170" t="s">
        <v>468</v>
      </c>
      <c r="D417" s="165" t="s">
        <v>778</v>
      </c>
      <c r="E417" s="156">
        <v>1</v>
      </c>
      <c r="F417" s="156" t="s">
        <v>467</v>
      </c>
      <c r="G417" s="269"/>
      <c r="H417" s="270">
        <f>E417*G417</f>
        <v>0</v>
      </c>
    </row>
    <row r="418" spans="2:10" s="188" customFormat="1" ht="15.75" thickBot="1">
      <c r="B418" s="272"/>
      <c r="C418" s="273" t="s">
        <v>468</v>
      </c>
      <c r="D418" s="274" t="s">
        <v>581</v>
      </c>
      <c r="E418" s="275">
        <v>1</v>
      </c>
      <c r="F418" s="275" t="s">
        <v>467</v>
      </c>
      <c r="G418" s="276"/>
      <c r="H418" s="277">
        <f>E418*G418</f>
        <v>0</v>
      </c>
      <c r="I418" s="221"/>
      <c r="J418" s="221"/>
    </row>
    <row r="419" spans="2:8" s="188" customFormat="1" ht="15.75" thickBot="1">
      <c r="B419" s="278"/>
      <c r="C419" s="279"/>
      <c r="D419" s="571" t="s">
        <v>779</v>
      </c>
      <c r="E419" s="572"/>
      <c r="F419" s="572"/>
      <c r="G419" s="572"/>
      <c r="H419" s="573"/>
    </row>
    <row r="420" spans="2:8" s="188" customFormat="1" ht="15">
      <c r="B420" s="280"/>
      <c r="C420" s="281"/>
      <c r="D420" s="583" t="s">
        <v>780</v>
      </c>
      <c r="E420" s="584"/>
      <c r="F420" s="584"/>
      <c r="G420" s="584"/>
      <c r="H420" s="585"/>
    </row>
    <row r="421" spans="2:8" ht="15" customHeight="1">
      <c r="B421" s="96"/>
      <c r="C421" s="97"/>
      <c r="D421" s="559" t="s">
        <v>678</v>
      </c>
      <c r="E421" s="560"/>
      <c r="F421" s="560"/>
      <c r="G421" s="560"/>
      <c r="H421" s="561"/>
    </row>
    <row r="422" spans="2:8" s="214" customFormat="1" ht="15">
      <c r="B422" s="179"/>
      <c r="C422" s="180"/>
      <c r="D422" s="586"/>
      <c r="E422" s="587"/>
      <c r="F422" s="587"/>
      <c r="G422" s="587"/>
      <c r="H422" s="588"/>
    </row>
    <row r="423" spans="2:8" s="214" customFormat="1" ht="15">
      <c r="B423" s="179"/>
      <c r="C423" s="201" t="s">
        <v>680</v>
      </c>
      <c r="D423" s="165" t="s">
        <v>781</v>
      </c>
      <c r="E423" s="156">
        <v>87</v>
      </c>
      <c r="F423" s="156" t="s">
        <v>682</v>
      </c>
      <c r="G423" s="282"/>
      <c r="H423" s="283">
        <f>E423*G423</f>
        <v>0</v>
      </c>
    </row>
    <row r="424" spans="2:8" ht="15" customHeight="1">
      <c r="B424" s="96"/>
      <c r="C424" s="97"/>
      <c r="D424" s="553" t="s">
        <v>687</v>
      </c>
      <c r="E424" s="554"/>
      <c r="F424" s="554"/>
      <c r="G424" s="554"/>
      <c r="H424" s="555"/>
    </row>
    <row r="425" spans="2:8" ht="15" customHeight="1">
      <c r="B425" s="164"/>
      <c r="C425" s="147"/>
      <c r="D425" s="574" t="s">
        <v>688</v>
      </c>
      <c r="E425" s="575"/>
      <c r="F425" s="575"/>
      <c r="G425" s="575"/>
      <c r="H425" s="576"/>
    </row>
    <row r="426" spans="2:8" s="188" customFormat="1" ht="15">
      <c r="B426" s="179"/>
      <c r="C426" s="201" t="s">
        <v>680</v>
      </c>
      <c r="D426" s="165" t="s">
        <v>782</v>
      </c>
      <c r="E426" s="156">
        <v>2</v>
      </c>
      <c r="F426" s="156" t="s">
        <v>361</v>
      </c>
      <c r="G426" s="282"/>
      <c r="H426" s="283">
        <f aca="true" t="shared" si="2" ref="H426:H432">E426*G426</f>
        <v>0</v>
      </c>
    </row>
    <row r="427" spans="2:13" s="284" customFormat="1" ht="15.75" customHeight="1">
      <c r="B427" s="179"/>
      <c r="C427" s="201" t="s">
        <v>680</v>
      </c>
      <c r="D427" s="165" t="s">
        <v>783</v>
      </c>
      <c r="E427" s="156">
        <v>2</v>
      </c>
      <c r="F427" s="156" t="s">
        <v>361</v>
      </c>
      <c r="G427" s="282"/>
      <c r="H427" s="283">
        <f t="shared" si="2"/>
        <v>0</v>
      </c>
      <c r="L427" s="285"/>
      <c r="M427" s="285"/>
    </row>
    <row r="428" spans="2:8" ht="16.5" customHeight="1">
      <c r="B428" s="179"/>
      <c r="C428" s="201" t="s">
        <v>697</v>
      </c>
      <c r="D428" s="165" t="s">
        <v>784</v>
      </c>
      <c r="E428" s="156">
        <v>2</v>
      </c>
      <c r="F428" s="156" t="s">
        <v>361</v>
      </c>
      <c r="G428" s="282"/>
      <c r="H428" s="283">
        <f t="shared" si="2"/>
        <v>0</v>
      </c>
    </row>
    <row r="429" spans="2:8" ht="15">
      <c r="B429" s="179"/>
      <c r="C429" s="201" t="s">
        <v>697</v>
      </c>
      <c r="D429" s="165" t="s">
        <v>785</v>
      </c>
      <c r="E429" s="156">
        <v>2</v>
      </c>
      <c r="F429" s="156" t="s">
        <v>361</v>
      </c>
      <c r="G429" s="282"/>
      <c r="H429" s="283">
        <f t="shared" si="2"/>
        <v>0</v>
      </c>
    </row>
    <row r="430" spans="1:8" ht="15">
      <c r="A430" s="286"/>
      <c r="B430" s="179"/>
      <c r="C430" s="201" t="s">
        <v>680</v>
      </c>
      <c r="D430" s="287" t="s">
        <v>786</v>
      </c>
      <c r="E430" s="156">
        <v>28</v>
      </c>
      <c r="F430" s="156" t="s">
        <v>361</v>
      </c>
      <c r="G430" s="282"/>
      <c r="H430" s="283">
        <f t="shared" si="2"/>
        <v>0</v>
      </c>
    </row>
    <row r="431" spans="2:8" ht="15">
      <c r="B431" s="179"/>
      <c r="C431" s="201" t="s">
        <v>680</v>
      </c>
      <c r="D431" s="165" t="s">
        <v>787</v>
      </c>
      <c r="E431" s="156">
        <v>60</v>
      </c>
      <c r="F431" s="156" t="s">
        <v>361</v>
      </c>
      <c r="G431" s="282"/>
      <c r="H431" s="283">
        <f t="shared" si="2"/>
        <v>0</v>
      </c>
    </row>
    <row r="432" spans="2:8" ht="15">
      <c r="B432" s="179"/>
      <c r="C432" s="201" t="s">
        <v>680</v>
      </c>
      <c r="D432" s="189" t="s">
        <v>788</v>
      </c>
      <c r="E432" s="156">
        <v>1652</v>
      </c>
      <c r="F432" s="156" t="s">
        <v>682</v>
      </c>
      <c r="G432" s="282"/>
      <c r="H432" s="283">
        <f t="shared" si="2"/>
        <v>0</v>
      </c>
    </row>
    <row r="433" spans="2:8" ht="15" customHeight="1">
      <c r="B433" s="96"/>
      <c r="C433" s="97"/>
      <c r="D433" s="553" t="s">
        <v>683</v>
      </c>
      <c r="E433" s="554"/>
      <c r="F433" s="554"/>
      <c r="G433" s="554"/>
      <c r="H433" s="555"/>
    </row>
    <row r="434" spans="2:8" ht="15" customHeight="1">
      <c r="B434" s="164"/>
      <c r="C434" s="147"/>
      <c r="D434" s="574" t="s">
        <v>684</v>
      </c>
      <c r="E434" s="575"/>
      <c r="F434" s="575"/>
      <c r="G434" s="575"/>
      <c r="H434" s="576"/>
    </row>
    <row r="435" spans="2:8" ht="12.75">
      <c r="B435" s="179"/>
      <c r="C435" s="180"/>
      <c r="D435" s="577"/>
      <c r="E435" s="578"/>
      <c r="F435" s="578"/>
      <c r="G435" s="578"/>
      <c r="H435" s="579"/>
    </row>
    <row r="436" spans="2:8" ht="15">
      <c r="B436" s="179"/>
      <c r="C436" s="180"/>
      <c r="D436" s="580" t="s">
        <v>272</v>
      </c>
      <c r="E436" s="581"/>
      <c r="F436" s="581"/>
      <c r="G436" s="581"/>
      <c r="H436" s="582"/>
    </row>
    <row r="437" spans="2:8" ht="12.75">
      <c r="B437" s="179"/>
      <c r="C437" s="180"/>
      <c r="D437" s="577"/>
      <c r="E437" s="578"/>
      <c r="F437" s="578"/>
      <c r="G437" s="578"/>
      <c r="H437" s="579"/>
    </row>
    <row r="438" spans="2:8" ht="12.75">
      <c r="B438" s="179"/>
      <c r="C438" s="288" t="s">
        <v>468</v>
      </c>
      <c r="D438" s="165" t="s">
        <v>775</v>
      </c>
      <c r="E438" s="156">
        <v>1</v>
      </c>
      <c r="F438" s="156" t="s">
        <v>467</v>
      </c>
      <c r="G438" s="282"/>
      <c r="H438" s="283">
        <f>E438*G438</f>
        <v>0</v>
      </c>
    </row>
    <row r="439" spans="2:8" ht="12.75">
      <c r="B439" s="179"/>
      <c r="C439" s="288" t="s">
        <v>468</v>
      </c>
      <c r="D439" s="165" t="s">
        <v>776</v>
      </c>
      <c r="E439" s="156">
        <v>1</v>
      </c>
      <c r="F439" s="156" t="s">
        <v>467</v>
      </c>
      <c r="G439" s="282"/>
      <c r="H439" s="283">
        <f>E439*G439</f>
        <v>0</v>
      </c>
    </row>
    <row r="440" spans="2:8" ht="12.75">
      <c r="B440" s="179"/>
      <c r="C440" s="288" t="s">
        <v>465</v>
      </c>
      <c r="D440" s="165" t="s">
        <v>789</v>
      </c>
      <c r="E440" s="156">
        <v>1</v>
      </c>
      <c r="F440" s="156" t="s">
        <v>467</v>
      </c>
      <c r="G440" s="282"/>
      <c r="H440" s="283">
        <f>E440*G440</f>
        <v>0</v>
      </c>
    </row>
    <row r="441" spans="2:8" ht="12.75">
      <c r="B441" s="179"/>
      <c r="C441" s="288" t="s">
        <v>468</v>
      </c>
      <c r="D441" s="165" t="s">
        <v>778</v>
      </c>
      <c r="E441" s="156">
        <v>1</v>
      </c>
      <c r="F441" s="156" t="s">
        <v>467</v>
      </c>
      <c r="G441" s="282"/>
      <c r="H441" s="283">
        <f>E441*G441</f>
        <v>0</v>
      </c>
    </row>
    <row r="442" spans="2:8" ht="13.5" thickBot="1">
      <c r="B442" s="289"/>
      <c r="C442" s="290" t="s">
        <v>468</v>
      </c>
      <c r="D442" s="274" t="s">
        <v>581</v>
      </c>
      <c r="E442" s="275">
        <v>1</v>
      </c>
      <c r="F442" s="275" t="s">
        <v>467</v>
      </c>
      <c r="G442" s="291"/>
      <c r="H442" s="292">
        <f>E442*G442</f>
        <v>0</v>
      </c>
    </row>
    <row r="443" spans="2:9" ht="15.75" thickBot="1">
      <c r="B443" s="219"/>
      <c r="C443" s="220"/>
      <c r="D443" s="571" t="s">
        <v>790</v>
      </c>
      <c r="E443" s="572"/>
      <c r="F443" s="572"/>
      <c r="G443" s="572"/>
      <c r="H443" s="573"/>
      <c r="I443" s="286"/>
    </row>
    <row r="444" spans="2:8" ht="15" customHeight="1">
      <c r="B444" s="96"/>
      <c r="C444" s="97"/>
      <c r="D444" s="559" t="s">
        <v>791</v>
      </c>
      <c r="E444" s="560"/>
      <c r="F444" s="560"/>
      <c r="G444" s="560"/>
      <c r="H444" s="561"/>
    </row>
    <row r="445" spans="2:8" ht="15" customHeight="1">
      <c r="B445" s="164"/>
      <c r="C445" s="147"/>
      <c r="D445" s="562" t="s">
        <v>792</v>
      </c>
      <c r="E445" s="563"/>
      <c r="F445" s="563"/>
      <c r="G445" s="563"/>
      <c r="H445" s="564"/>
    </row>
    <row r="446" spans="2:9" ht="15">
      <c r="B446" s="207"/>
      <c r="C446" s="201" t="s">
        <v>793</v>
      </c>
      <c r="D446" s="293" t="s">
        <v>794</v>
      </c>
      <c r="E446" s="177">
        <v>140</v>
      </c>
      <c r="F446" s="177" t="s">
        <v>682</v>
      </c>
      <c r="G446" s="223"/>
      <c r="H446" s="294">
        <f>E446*G446</f>
        <v>0</v>
      </c>
      <c r="I446" s="286"/>
    </row>
    <row r="447" spans="2:9" ht="15">
      <c r="B447" s="207"/>
      <c r="C447" s="201" t="s">
        <v>793</v>
      </c>
      <c r="D447" s="293" t="s">
        <v>795</v>
      </c>
      <c r="E447" s="177">
        <v>160</v>
      </c>
      <c r="F447" s="177" t="s">
        <v>682</v>
      </c>
      <c r="G447" s="223"/>
      <c r="H447" s="294">
        <f>E447*G447</f>
        <v>0</v>
      </c>
      <c r="I447" s="286"/>
    </row>
    <row r="448" spans="2:9" ht="17.25">
      <c r="B448" s="207"/>
      <c r="C448" s="201" t="s">
        <v>793</v>
      </c>
      <c r="D448" s="293" t="s">
        <v>796</v>
      </c>
      <c r="E448" s="177">
        <v>32</v>
      </c>
      <c r="F448" s="177" t="s">
        <v>797</v>
      </c>
      <c r="G448" s="295"/>
      <c r="H448" s="294">
        <f>E448*G448</f>
        <v>0</v>
      </c>
      <c r="I448" s="286"/>
    </row>
    <row r="449" spans="2:9" ht="17.25">
      <c r="B449" s="207"/>
      <c r="C449" s="201" t="s">
        <v>793</v>
      </c>
      <c r="D449" s="293" t="s">
        <v>798</v>
      </c>
      <c r="E449" s="177">
        <v>120</v>
      </c>
      <c r="F449" s="177" t="s">
        <v>797</v>
      </c>
      <c r="G449" s="223"/>
      <c r="H449" s="294">
        <f>E449*G449</f>
        <v>0</v>
      </c>
      <c r="I449" s="286"/>
    </row>
    <row r="450" spans="2:9" ht="15">
      <c r="B450" s="296"/>
      <c r="C450" s="297"/>
      <c r="D450" s="568"/>
      <c r="E450" s="569"/>
      <c r="F450" s="569"/>
      <c r="G450" s="569"/>
      <c r="H450" s="570"/>
      <c r="I450" s="286"/>
    </row>
    <row r="451" spans="2:9" ht="15">
      <c r="B451" s="200"/>
      <c r="C451" s="201" t="s">
        <v>465</v>
      </c>
      <c r="D451" s="293" t="s">
        <v>799</v>
      </c>
      <c r="E451" s="177">
        <v>1</v>
      </c>
      <c r="F451" s="177" t="s">
        <v>467</v>
      </c>
      <c r="G451" s="223"/>
      <c r="H451" s="294">
        <f>E451*G451</f>
        <v>0</v>
      </c>
      <c r="I451" s="286"/>
    </row>
    <row r="452" spans="2:9" ht="15.75" thickBot="1">
      <c r="B452" s="298"/>
      <c r="C452" s="299" t="s">
        <v>468</v>
      </c>
      <c r="D452" s="300" t="s">
        <v>581</v>
      </c>
      <c r="E452" s="195">
        <v>1</v>
      </c>
      <c r="F452" s="195" t="s">
        <v>467</v>
      </c>
      <c r="G452" s="301"/>
      <c r="H452" s="302">
        <f>E452*G452</f>
        <v>0</v>
      </c>
      <c r="I452" s="286"/>
    </row>
    <row r="453" spans="2:9" ht="15.75" thickBot="1">
      <c r="B453" s="198"/>
      <c r="C453" s="199"/>
      <c r="D453" s="571" t="s">
        <v>800</v>
      </c>
      <c r="E453" s="572"/>
      <c r="F453" s="572"/>
      <c r="G453" s="572"/>
      <c r="H453" s="573"/>
      <c r="I453" s="286"/>
    </row>
    <row r="454" spans="2:9" ht="17.25">
      <c r="B454" s="303"/>
      <c r="C454" s="304" t="s">
        <v>801</v>
      </c>
      <c r="D454" s="305" t="s">
        <v>802</v>
      </c>
      <c r="E454" s="306">
        <v>16</v>
      </c>
      <c r="F454" s="306" t="s">
        <v>803</v>
      </c>
      <c r="G454" s="307"/>
      <c r="H454" s="308">
        <f>E454*G454</f>
        <v>0</v>
      </c>
      <c r="I454" s="286"/>
    </row>
    <row r="455" spans="2:8" ht="15" customHeight="1">
      <c r="B455" s="96"/>
      <c r="C455" s="97"/>
      <c r="D455" s="559" t="s">
        <v>804</v>
      </c>
      <c r="E455" s="560"/>
      <c r="F455" s="560"/>
      <c r="G455" s="560"/>
      <c r="H455" s="561"/>
    </row>
    <row r="456" spans="2:8" ht="15" customHeight="1">
      <c r="B456" s="96"/>
      <c r="C456" s="97"/>
      <c r="D456" s="553" t="s">
        <v>805</v>
      </c>
      <c r="E456" s="554"/>
      <c r="F456" s="554"/>
      <c r="G456" s="554"/>
      <c r="H456" s="555"/>
    </row>
    <row r="457" spans="2:8" ht="15" customHeight="1">
      <c r="B457" s="96"/>
      <c r="C457" s="97"/>
      <c r="D457" s="550" t="s">
        <v>806</v>
      </c>
      <c r="E457" s="551"/>
      <c r="F457" s="551"/>
      <c r="G457" s="551"/>
      <c r="H457" s="552"/>
    </row>
    <row r="458" spans="2:8" ht="15" customHeight="1">
      <c r="B458" s="96"/>
      <c r="C458" s="97"/>
      <c r="D458" s="553" t="s">
        <v>807</v>
      </c>
      <c r="E458" s="554"/>
      <c r="F458" s="554"/>
      <c r="G458" s="554"/>
      <c r="H458" s="555"/>
    </row>
    <row r="459" spans="2:8" ht="15" customHeight="1">
      <c r="B459" s="309"/>
      <c r="C459" s="310"/>
      <c r="D459" s="556" t="s">
        <v>808</v>
      </c>
      <c r="E459" s="557"/>
      <c r="F459" s="557"/>
      <c r="G459" s="557"/>
      <c r="H459" s="558"/>
    </row>
    <row r="460" spans="2:9" ht="17.25">
      <c r="B460" s="311"/>
      <c r="C460" s="312" t="s">
        <v>801</v>
      </c>
      <c r="D460" s="313" t="s">
        <v>809</v>
      </c>
      <c r="E460" s="306">
        <v>5</v>
      </c>
      <c r="F460" s="306" t="s">
        <v>803</v>
      </c>
      <c r="G460" s="307"/>
      <c r="H460" s="308">
        <f>E460*G460</f>
        <v>0</v>
      </c>
      <c r="I460" s="286"/>
    </row>
    <row r="461" spans="2:8" ht="15" customHeight="1">
      <c r="B461" s="96"/>
      <c r="C461" s="97"/>
      <c r="D461" s="559" t="s">
        <v>810</v>
      </c>
      <c r="E461" s="560"/>
      <c r="F461" s="560"/>
      <c r="G461" s="560"/>
      <c r="H461" s="561"/>
    </row>
    <row r="462" spans="2:8" ht="15" customHeight="1">
      <c r="B462" s="164"/>
      <c r="C462" s="147"/>
      <c r="D462" s="562" t="s">
        <v>811</v>
      </c>
      <c r="E462" s="563"/>
      <c r="F462" s="563"/>
      <c r="G462" s="563"/>
      <c r="H462" s="564"/>
    </row>
    <row r="463" spans="2:9" ht="15.75" thickBot="1">
      <c r="B463" s="217"/>
      <c r="C463" s="314"/>
      <c r="D463" s="194" t="s">
        <v>812</v>
      </c>
      <c r="E463" s="195">
        <v>1</v>
      </c>
      <c r="F463" s="195" t="s">
        <v>467</v>
      </c>
      <c r="G463" s="196"/>
      <c r="H463" s="302">
        <f>E463*G463</f>
        <v>0</v>
      </c>
      <c r="I463" s="286"/>
    </row>
    <row r="464" spans="2:8" ht="15.75" thickBot="1">
      <c r="B464" s="278"/>
      <c r="C464" s="279"/>
      <c r="D464" s="565" t="s">
        <v>813</v>
      </c>
      <c r="E464" s="566"/>
      <c r="F464" s="566"/>
      <c r="G464" s="566"/>
      <c r="H464" s="567"/>
    </row>
    <row r="465" spans="2:8" ht="12.75">
      <c r="B465" s="315"/>
      <c r="C465" s="316" t="s">
        <v>465</v>
      </c>
      <c r="D465" s="519" t="s">
        <v>1191</v>
      </c>
      <c r="E465" s="520">
        <v>1</v>
      </c>
      <c r="F465" s="520" t="s">
        <v>467</v>
      </c>
      <c r="G465" s="317"/>
      <c r="H465" s="318">
        <f aca="true" t="shared" si="3" ref="H465:H481">E465*G465</f>
        <v>0</v>
      </c>
    </row>
    <row r="466" spans="2:8" ht="12.75">
      <c r="B466" s="315"/>
      <c r="C466" s="316"/>
      <c r="D466" s="519" t="s">
        <v>1192</v>
      </c>
      <c r="E466" s="520"/>
      <c r="F466" s="520"/>
      <c r="G466" s="317"/>
      <c r="H466" s="318"/>
    </row>
    <row r="467" spans="2:8" ht="12.75">
      <c r="B467" s="315"/>
      <c r="C467" s="316"/>
      <c r="D467" s="519" t="s">
        <v>1193</v>
      </c>
      <c r="E467" s="520"/>
      <c r="F467" s="520"/>
      <c r="G467" s="317"/>
      <c r="H467" s="318"/>
    </row>
    <row r="468" spans="2:8" ht="12.75">
      <c r="B468" s="315"/>
      <c r="C468" s="320" t="s">
        <v>468</v>
      </c>
      <c r="D468" s="521" t="s">
        <v>1186</v>
      </c>
      <c r="E468" s="520">
        <v>3200</v>
      </c>
      <c r="F468" s="520" t="s">
        <v>202</v>
      </c>
      <c r="G468" s="317"/>
      <c r="H468" s="318">
        <f t="shared" si="3"/>
        <v>0</v>
      </c>
    </row>
    <row r="469" spans="2:8" ht="12.75">
      <c r="B469" s="315"/>
      <c r="C469" s="320" t="s">
        <v>468</v>
      </c>
      <c r="D469" s="521" t="s">
        <v>1187</v>
      </c>
      <c r="E469" s="520">
        <v>150</v>
      </c>
      <c r="F469" s="520" t="s">
        <v>1188</v>
      </c>
      <c r="G469" s="317"/>
      <c r="H469" s="318">
        <f t="shared" si="3"/>
        <v>0</v>
      </c>
    </row>
    <row r="470" spans="2:8" ht="15">
      <c r="B470" s="319"/>
      <c r="C470" s="320"/>
      <c r="D470" s="522" t="s">
        <v>814</v>
      </c>
      <c r="E470" s="520"/>
      <c r="F470" s="520"/>
      <c r="G470" s="322"/>
      <c r="H470" s="318"/>
    </row>
    <row r="471" spans="2:8" ht="15">
      <c r="B471" s="319"/>
      <c r="C471" s="510" t="s">
        <v>468</v>
      </c>
      <c r="D471" s="523" t="s">
        <v>1189</v>
      </c>
      <c r="E471" s="520">
        <v>4</v>
      </c>
      <c r="F471" s="520" t="s">
        <v>361</v>
      </c>
      <c r="G471" s="322"/>
      <c r="H471" s="318">
        <f t="shared" si="3"/>
        <v>0</v>
      </c>
    </row>
    <row r="472" spans="2:8" ht="15">
      <c r="B472" s="319"/>
      <c r="C472" s="510" t="s">
        <v>468</v>
      </c>
      <c r="D472" s="523" t="s">
        <v>1190</v>
      </c>
      <c r="E472" s="520">
        <v>1</v>
      </c>
      <c r="F472" s="520" t="s">
        <v>467</v>
      </c>
      <c r="G472" s="322"/>
      <c r="H472" s="318">
        <f t="shared" si="3"/>
        <v>0</v>
      </c>
    </row>
    <row r="473" spans="2:8" ht="15">
      <c r="B473" s="319"/>
      <c r="C473" s="510" t="s">
        <v>468</v>
      </c>
      <c r="D473" s="523" t="s">
        <v>1195</v>
      </c>
      <c r="E473" s="520">
        <v>30</v>
      </c>
      <c r="F473" s="524" t="s">
        <v>361</v>
      </c>
      <c r="G473" s="322"/>
      <c r="H473" s="318">
        <f t="shared" si="3"/>
        <v>0</v>
      </c>
    </row>
    <row r="474" spans="2:8" ht="15">
      <c r="B474" s="319"/>
      <c r="C474" s="510"/>
      <c r="D474" s="523" t="s">
        <v>1194</v>
      </c>
      <c r="E474" s="520"/>
      <c r="F474" s="524"/>
      <c r="G474" s="322"/>
      <c r="H474" s="318"/>
    </row>
    <row r="475" spans="2:8" ht="15">
      <c r="B475" s="319"/>
      <c r="C475" s="510" t="s">
        <v>468</v>
      </c>
      <c r="D475" s="523" t="s">
        <v>1196</v>
      </c>
      <c r="E475" s="520">
        <v>2</v>
      </c>
      <c r="F475" s="524" t="s">
        <v>361</v>
      </c>
      <c r="G475" s="322"/>
      <c r="H475" s="318">
        <f t="shared" si="3"/>
        <v>0</v>
      </c>
    </row>
    <row r="476" spans="2:8" ht="15">
      <c r="B476" s="319"/>
      <c r="C476" s="511" t="s">
        <v>468</v>
      </c>
      <c r="D476" s="321" t="s">
        <v>815</v>
      </c>
      <c r="E476" s="110">
        <v>1</v>
      </c>
      <c r="F476" s="110" t="s">
        <v>467</v>
      </c>
      <c r="G476" s="322"/>
      <c r="H476" s="318">
        <f t="shared" si="3"/>
        <v>0</v>
      </c>
    </row>
    <row r="477" spans="2:8" ht="15">
      <c r="B477" s="319"/>
      <c r="C477" s="320" t="s">
        <v>468</v>
      </c>
      <c r="D477" s="321" t="s">
        <v>816</v>
      </c>
      <c r="E477" s="110">
        <v>1</v>
      </c>
      <c r="F477" s="110" t="s">
        <v>467</v>
      </c>
      <c r="G477" s="322"/>
      <c r="H477" s="318">
        <f t="shared" si="3"/>
        <v>0</v>
      </c>
    </row>
    <row r="478" spans="2:8" ht="15">
      <c r="B478" s="319"/>
      <c r="C478" s="320" t="s">
        <v>468</v>
      </c>
      <c r="D478" s="321" t="s">
        <v>817</v>
      </c>
      <c r="E478" s="110">
        <v>1</v>
      </c>
      <c r="F478" s="110" t="s">
        <v>467</v>
      </c>
      <c r="G478" s="322"/>
      <c r="H478" s="318">
        <f t="shared" si="3"/>
        <v>0</v>
      </c>
    </row>
    <row r="479" spans="2:8" ht="15">
      <c r="B479" s="319"/>
      <c r="C479" s="320" t="s">
        <v>468</v>
      </c>
      <c r="D479" s="321" t="s">
        <v>818</v>
      </c>
      <c r="E479" s="110">
        <v>1</v>
      </c>
      <c r="F479" s="110" t="s">
        <v>467</v>
      </c>
      <c r="G479" s="322"/>
      <c r="H479" s="318">
        <f t="shared" si="3"/>
        <v>0</v>
      </c>
    </row>
    <row r="480" spans="2:8" ht="15">
      <c r="B480" s="319"/>
      <c r="C480" s="320" t="s">
        <v>819</v>
      </c>
      <c r="D480" s="321" t="s">
        <v>820</v>
      </c>
      <c r="E480" s="110">
        <v>1</v>
      </c>
      <c r="F480" s="110" t="s">
        <v>467</v>
      </c>
      <c r="G480" s="322"/>
      <c r="H480" s="318">
        <f t="shared" si="3"/>
        <v>0</v>
      </c>
    </row>
    <row r="481" spans="2:8" ht="15.75" thickBot="1">
      <c r="B481" s="323"/>
      <c r="C481" s="324" t="s">
        <v>819</v>
      </c>
      <c r="D481" s="325" t="s">
        <v>821</v>
      </c>
      <c r="E481" s="326">
        <v>1</v>
      </c>
      <c r="F481" s="326" t="s">
        <v>467</v>
      </c>
      <c r="G481" s="327"/>
      <c r="H481" s="328">
        <f t="shared" si="3"/>
        <v>0</v>
      </c>
    </row>
    <row r="482" spans="2:8" ht="13.5" thickBot="1">
      <c r="B482" s="278"/>
      <c r="C482" s="279"/>
      <c r="D482" s="544"/>
      <c r="E482" s="545"/>
      <c r="F482" s="545"/>
      <c r="G482" s="545"/>
      <c r="H482" s="546"/>
    </row>
    <row r="483" spans="2:8" ht="16.5" thickBot="1">
      <c r="B483" s="329"/>
      <c r="C483" s="330"/>
      <c r="D483" s="547" t="s">
        <v>822</v>
      </c>
      <c r="E483" s="548"/>
      <c r="F483" s="548"/>
      <c r="G483" s="549"/>
      <c r="H483" s="331">
        <f>SUM(H5:H481)</f>
        <v>0</v>
      </c>
    </row>
    <row r="484" ht="13.5" thickTop="1"/>
  </sheetData>
  <sheetProtection/>
  <mergeCells count="290">
    <mergeCell ref="D2:H2"/>
    <mergeCell ref="D4:H4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52:H52"/>
    <mergeCell ref="D54:H54"/>
    <mergeCell ref="D55:H55"/>
    <mergeCell ref="D56:H56"/>
    <mergeCell ref="D58:H58"/>
    <mergeCell ref="D59:H59"/>
    <mergeCell ref="D60:H60"/>
    <mergeCell ref="D61:H61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102:H102"/>
    <mergeCell ref="D103:H103"/>
    <mergeCell ref="D104:H104"/>
    <mergeCell ref="D105:H105"/>
    <mergeCell ref="D106:H106"/>
    <mergeCell ref="D107:H107"/>
    <mergeCell ref="D109:H109"/>
    <mergeCell ref="D110:H110"/>
    <mergeCell ref="D111:H111"/>
    <mergeCell ref="D112:H112"/>
    <mergeCell ref="D114:H114"/>
    <mergeCell ref="D115:H115"/>
    <mergeCell ref="D116:H116"/>
    <mergeCell ref="D117:H117"/>
    <mergeCell ref="D118:H118"/>
    <mergeCell ref="D119:H119"/>
    <mergeCell ref="D121:H121"/>
    <mergeCell ref="D122:H122"/>
    <mergeCell ref="D123:H123"/>
    <mergeCell ref="D124:H124"/>
    <mergeCell ref="D125:H125"/>
    <mergeCell ref="D126:H126"/>
    <mergeCell ref="D128:H128"/>
    <mergeCell ref="D129:H129"/>
    <mergeCell ref="D130:H130"/>
    <mergeCell ref="D131:H131"/>
    <mergeCell ref="D132:H132"/>
    <mergeCell ref="D133:H133"/>
    <mergeCell ref="D135:H135"/>
    <mergeCell ref="D136:H136"/>
    <mergeCell ref="D137:H137"/>
    <mergeCell ref="D138:H138"/>
    <mergeCell ref="D139:H139"/>
    <mergeCell ref="D140:H140"/>
    <mergeCell ref="D143:H143"/>
    <mergeCell ref="D145:H145"/>
    <mergeCell ref="D146:H146"/>
    <mergeCell ref="D147:H147"/>
    <mergeCell ref="D148:H148"/>
    <mergeCell ref="D150:H150"/>
    <mergeCell ref="D151:H151"/>
    <mergeCell ref="D152:H152"/>
    <mergeCell ref="D153:H153"/>
    <mergeCell ref="D154:H154"/>
    <mergeCell ref="D155:H155"/>
    <mergeCell ref="D156:H156"/>
    <mergeCell ref="D157:H157"/>
    <mergeCell ref="D158:H158"/>
    <mergeCell ref="D159:H159"/>
    <mergeCell ref="D160:H160"/>
    <mergeCell ref="D161:H161"/>
    <mergeCell ref="D163:H163"/>
    <mergeCell ref="D164:H164"/>
    <mergeCell ref="D165:H165"/>
    <mergeCell ref="D167:H167"/>
    <mergeCell ref="D168:H168"/>
    <mergeCell ref="D169:H169"/>
    <mergeCell ref="D170:H170"/>
    <mergeCell ref="D171:H171"/>
    <mergeCell ref="D172:H172"/>
    <mergeCell ref="D174:H174"/>
    <mergeCell ref="D175:H175"/>
    <mergeCell ref="D176:H176"/>
    <mergeCell ref="D177:H177"/>
    <mergeCell ref="D178:H178"/>
    <mergeCell ref="D179:H179"/>
    <mergeCell ref="D180:H180"/>
    <mergeCell ref="D184:H184"/>
    <mergeCell ref="D190:H190"/>
    <mergeCell ref="D194:H194"/>
    <mergeCell ref="D196:H196"/>
    <mergeCell ref="D199:H199"/>
    <mergeCell ref="D201:H201"/>
    <mergeCell ref="D205:H205"/>
    <mergeCell ref="D208:H208"/>
    <mergeCell ref="D210:H210"/>
    <mergeCell ref="D213:H213"/>
    <mergeCell ref="D217:H217"/>
    <mergeCell ref="D219:H219"/>
    <mergeCell ref="D221:H221"/>
    <mergeCell ref="D223:H223"/>
    <mergeCell ref="D226:H226"/>
    <mergeCell ref="D228:H228"/>
    <mergeCell ref="D229:H229"/>
    <mergeCell ref="D236:H236"/>
    <mergeCell ref="D237:H237"/>
    <mergeCell ref="D241:H241"/>
    <mergeCell ref="D243:H243"/>
    <mergeCell ref="D247:H247"/>
    <mergeCell ref="D248:H248"/>
    <mergeCell ref="D249:H249"/>
    <mergeCell ref="D250:H250"/>
    <mergeCell ref="D251:H251"/>
    <mergeCell ref="D253:H253"/>
    <mergeCell ref="D254:H254"/>
    <mergeCell ref="D256:H256"/>
    <mergeCell ref="D257:H257"/>
    <mergeCell ref="D259:H259"/>
    <mergeCell ref="D260:H260"/>
    <mergeCell ref="D262:H262"/>
    <mergeCell ref="D263:H263"/>
    <mergeCell ref="D265:H265"/>
    <mergeCell ref="D266:H266"/>
    <mergeCell ref="D268:H268"/>
    <mergeCell ref="D269:H269"/>
    <mergeCell ref="D271:H271"/>
    <mergeCell ref="D272:H272"/>
    <mergeCell ref="D274:H274"/>
    <mergeCell ref="D275:H275"/>
    <mergeCell ref="D277:H277"/>
    <mergeCell ref="D278:H278"/>
    <mergeCell ref="D279:H279"/>
    <mergeCell ref="D280:H280"/>
    <mergeCell ref="D281:H281"/>
    <mergeCell ref="D282:H282"/>
    <mergeCell ref="D287:H287"/>
    <mergeCell ref="D288:H288"/>
    <mergeCell ref="D289:H289"/>
    <mergeCell ref="D293:H293"/>
    <mergeCell ref="D295:H295"/>
    <mergeCell ref="D296:H296"/>
    <mergeCell ref="D297:H297"/>
    <mergeCell ref="D300:H300"/>
    <mergeCell ref="D301:H301"/>
    <mergeCell ref="D302:H302"/>
    <mergeCell ref="D306:H306"/>
    <mergeCell ref="D307:H307"/>
    <mergeCell ref="D308:H308"/>
    <mergeCell ref="D312:H312"/>
    <mergeCell ref="D313:H313"/>
    <mergeCell ref="D314:H314"/>
    <mergeCell ref="D318:H318"/>
    <mergeCell ref="D321:H321"/>
    <mergeCell ref="D322:H322"/>
    <mergeCell ref="D323:H323"/>
    <mergeCell ref="D328:H328"/>
    <mergeCell ref="D333:H333"/>
    <mergeCell ref="D339:H339"/>
    <mergeCell ref="D340:H340"/>
    <mergeCell ref="D341:H341"/>
    <mergeCell ref="D347:H347"/>
    <mergeCell ref="D348:H348"/>
    <mergeCell ref="D349:H349"/>
    <mergeCell ref="D355:H355"/>
    <mergeCell ref="D357:H357"/>
    <mergeCell ref="D358:H358"/>
    <mergeCell ref="D359:H359"/>
    <mergeCell ref="D364:H364"/>
    <mergeCell ref="D365:H365"/>
    <mergeCell ref="D366:H366"/>
    <mergeCell ref="D368:H368"/>
    <mergeCell ref="D369:H369"/>
    <mergeCell ref="D370:H370"/>
    <mergeCell ref="D372:H372"/>
    <mergeCell ref="D373:H373"/>
    <mergeCell ref="D374:H374"/>
    <mergeCell ref="D378:H378"/>
    <mergeCell ref="D381:H381"/>
    <mergeCell ref="D382:H382"/>
    <mergeCell ref="D383:H383"/>
    <mergeCell ref="D384:H384"/>
    <mergeCell ref="D385:H385"/>
    <mergeCell ref="D386:H386"/>
    <mergeCell ref="D388:H388"/>
    <mergeCell ref="D389:H389"/>
    <mergeCell ref="D398:H398"/>
    <mergeCell ref="D399:H399"/>
    <mergeCell ref="D401:H401"/>
    <mergeCell ref="D402:H402"/>
    <mergeCell ref="D404:H404"/>
    <mergeCell ref="D405:H405"/>
    <mergeCell ref="D407:H407"/>
    <mergeCell ref="D408:H408"/>
    <mergeCell ref="D411:H411"/>
    <mergeCell ref="D412:H412"/>
    <mergeCell ref="D413:H413"/>
    <mergeCell ref="D419:H419"/>
    <mergeCell ref="D420:H420"/>
    <mergeCell ref="D421:H421"/>
    <mergeCell ref="D422:H422"/>
    <mergeCell ref="D424:H424"/>
    <mergeCell ref="D425:H425"/>
    <mergeCell ref="D433:H433"/>
    <mergeCell ref="D434:H434"/>
    <mergeCell ref="D435:H435"/>
    <mergeCell ref="D436:H436"/>
    <mergeCell ref="D437:H437"/>
    <mergeCell ref="D443:H443"/>
    <mergeCell ref="D444:H444"/>
    <mergeCell ref="D445:H445"/>
    <mergeCell ref="D450:H450"/>
    <mergeCell ref="D453:H453"/>
    <mergeCell ref="D455:H455"/>
    <mergeCell ref="D456:H456"/>
    <mergeCell ref="D482:H482"/>
    <mergeCell ref="D483:G483"/>
    <mergeCell ref="D457:H457"/>
    <mergeCell ref="D458:H458"/>
    <mergeCell ref="D459:H459"/>
    <mergeCell ref="D461:H461"/>
    <mergeCell ref="D462:H462"/>
    <mergeCell ref="D464:H4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O111" sqref="O111"/>
    </sheetView>
  </sheetViews>
  <sheetFormatPr defaultColWidth="8.8515625" defaultRowHeight="12.75"/>
  <cols>
    <col min="1" max="1" width="23.421875" style="336" customWidth="1"/>
    <col min="2" max="2" width="12.7109375" style="336" customWidth="1"/>
    <col min="3" max="3" width="8.57421875" style="337" customWidth="1"/>
    <col min="4" max="4" width="5.7109375" style="338" customWidth="1"/>
    <col min="5" max="5" width="73.7109375" style="336" customWidth="1"/>
    <col min="6" max="6" width="28.7109375" style="337" customWidth="1"/>
    <col min="7" max="8" width="12.7109375" style="339" customWidth="1"/>
    <col min="9" max="9" width="8.421875" style="336" customWidth="1"/>
    <col min="10" max="16384" width="8.8515625" style="336" customWidth="1"/>
  </cols>
  <sheetData>
    <row r="1" spans="1:8" s="425" customFormat="1" ht="24.75" customHeight="1">
      <c r="A1" s="417" t="s">
        <v>823</v>
      </c>
      <c r="B1" s="418" t="s">
        <v>1113</v>
      </c>
      <c r="C1" s="419" t="s">
        <v>824</v>
      </c>
      <c r="D1" s="420" t="s">
        <v>825</v>
      </c>
      <c r="E1" s="421" t="s">
        <v>826</v>
      </c>
      <c r="F1" s="422" t="s">
        <v>827</v>
      </c>
      <c r="G1" s="423" t="s">
        <v>828</v>
      </c>
      <c r="H1" s="424" t="s">
        <v>822</v>
      </c>
    </row>
    <row r="2" spans="1:8" s="433" customFormat="1" ht="15" customHeight="1">
      <c r="A2" s="426" t="s">
        <v>829</v>
      </c>
      <c r="B2" s="427" t="s">
        <v>1114</v>
      </c>
      <c r="C2" s="428">
        <v>1</v>
      </c>
      <c r="D2" s="428" t="s">
        <v>361</v>
      </c>
      <c r="E2" s="429" t="s">
        <v>830</v>
      </c>
      <c r="F2" s="430" t="s">
        <v>831</v>
      </c>
      <c r="G2" s="431"/>
      <c r="H2" s="432">
        <f>G2*C2</f>
        <v>0</v>
      </c>
    </row>
    <row r="3" spans="1:8" s="441" customFormat="1" ht="15" customHeight="1">
      <c r="A3" s="434" t="s">
        <v>832</v>
      </c>
      <c r="B3" s="435" t="s">
        <v>1115</v>
      </c>
      <c r="C3" s="436">
        <v>1</v>
      </c>
      <c r="D3" s="436" t="s">
        <v>361</v>
      </c>
      <c r="E3" s="437" t="s">
        <v>833</v>
      </c>
      <c r="F3" s="438" t="s">
        <v>834</v>
      </c>
      <c r="G3" s="439"/>
      <c r="H3" s="471"/>
    </row>
    <row r="4" spans="1:8" s="441" customFormat="1" ht="15" customHeight="1">
      <c r="A4" s="434"/>
      <c r="B4" s="435"/>
      <c r="C4" s="436"/>
      <c r="D4" s="436"/>
      <c r="E4" s="437" t="s">
        <v>835</v>
      </c>
      <c r="F4" s="438" t="s">
        <v>836</v>
      </c>
      <c r="G4" s="439"/>
      <c r="H4" s="494">
        <f aca="true" t="shared" si="0" ref="H4:H14">G4*C4</f>
        <v>0</v>
      </c>
    </row>
    <row r="5" spans="1:8" s="441" customFormat="1" ht="15" customHeight="1">
      <c r="A5" s="434"/>
      <c r="B5" s="435" t="s">
        <v>1115</v>
      </c>
      <c r="C5" s="436">
        <v>1</v>
      </c>
      <c r="D5" s="436" t="s">
        <v>361</v>
      </c>
      <c r="E5" s="437" t="s">
        <v>837</v>
      </c>
      <c r="F5" s="438" t="s">
        <v>838</v>
      </c>
      <c r="G5" s="439"/>
      <c r="H5" s="494">
        <f t="shared" si="0"/>
        <v>0</v>
      </c>
    </row>
    <row r="6" spans="1:8" s="441" customFormat="1" ht="15" customHeight="1">
      <c r="A6" s="434" t="s">
        <v>839</v>
      </c>
      <c r="B6" s="435" t="s">
        <v>1115</v>
      </c>
      <c r="C6" s="436">
        <v>2</v>
      </c>
      <c r="D6" s="436" t="s">
        <v>361</v>
      </c>
      <c r="E6" s="437" t="s">
        <v>840</v>
      </c>
      <c r="F6" s="438" t="s">
        <v>841</v>
      </c>
      <c r="G6" s="439"/>
      <c r="H6" s="494">
        <f t="shared" si="0"/>
        <v>0</v>
      </c>
    </row>
    <row r="7" spans="1:8" s="441" customFormat="1" ht="15" customHeight="1">
      <c r="A7" s="434"/>
      <c r="B7" s="435" t="s">
        <v>1115</v>
      </c>
      <c r="C7" s="436">
        <v>2</v>
      </c>
      <c r="D7" s="436" t="s">
        <v>361</v>
      </c>
      <c r="E7" s="437" t="s">
        <v>842</v>
      </c>
      <c r="F7" s="438" t="s">
        <v>843</v>
      </c>
      <c r="G7" s="439"/>
      <c r="H7" s="494">
        <f t="shared" si="0"/>
        <v>0</v>
      </c>
    </row>
    <row r="8" spans="1:8" s="441" customFormat="1" ht="15" customHeight="1">
      <c r="A8" s="434" t="s">
        <v>844</v>
      </c>
      <c r="B8" s="435" t="s">
        <v>1115</v>
      </c>
      <c r="C8" s="436">
        <v>3</v>
      </c>
      <c r="D8" s="436" t="s">
        <v>361</v>
      </c>
      <c r="E8" s="437" t="s">
        <v>845</v>
      </c>
      <c r="F8" s="438" t="s">
        <v>846</v>
      </c>
      <c r="G8" s="439"/>
      <c r="H8" s="494">
        <f t="shared" si="0"/>
        <v>0</v>
      </c>
    </row>
    <row r="9" spans="1:8" s="441" customFormat="1" ht="15" customHeight="1">
      <c r="A9" s="434" t="s">
        <v>847</v>
      </c>
      <c r="B9" s="435" t="s">
        <v>1115</v>
      </c>
      <c r="C9" s="436">
        <v>3</v>
      </c>
      <c r="D9" s="436" t="s">
        <v>361</v>
      </c>
      <c r="E9" s="437" t="s">
        <v>848</v>
      </c>
      <c r="F9" s="438" t="s">
        <v>849</v>
      </c>
      <c r="G9" s="439"/>
      <c r="H9" s="494">
        <f t="shared" si="0"/>
        <v>0</v>
      </c>
    </row>
    <row r="10" spans="1:8" s="441" customFormat="1" ht="15" customHeight="1">
      <c r="A10" s="434" t="s">
        <v>850</v>
      </c>
      <c r="B10" s="435" t="s">
        <v>1115</v>
      </c>
      <c r="C10" s="436">
        <v>3</v>
      </c>
      <c r="D10" s="436" t="s">
        <v>361</v>
      </c>
      <c r="E10" s="437" t="s">
        <v>851</v>
      </c>
      <c r="F10" s="438" t="s">
        <v>852</v>
      </c>
      <c r="G10" s="439"/>
      <c r="H10" s="494">
        <f t="shared" si="0"/>
        <v>0</v>
      </c>
    </row>
    <row r="11" spans="1:8" s="441" customFormat="1" ht="15" customHeight="1">
      <c r="A11" s="434"/>
      <c r="B11" s="435" t="s">
        <v>1115</v>
      </c>
      <c r="C11" s="436">
        <v>9</v>
      </c>
      <c r="D11" s="436" t="s">
        <v>361</v>
      </c>
      <c r="E11" s="437" t="s">
        <v>853</v>
      </c>
      <c r="F11" s="438" t="s">
        <v>854</v>
      </c>
      <c r="G11" s="439"/>
      <c r="H11" s="494">
        <f t="shared" si="0"/>
        <v>0</v>
      </c>
    </row>
    <row r="12" spans="1:8" s="441" customFormat="1" ht="15" customHeight="1">
      <c r="A12" s="434" t="s">
        <v>855</v>
      </c>
      <c r="B12" s="435" t="s">
        <v>1116</v>
      </c>
      <c r="C12" s="436">
        <v>1</v>
      </c>
      <c r="D12" s="436" t="s">
        <v>361</v>
      </c>
      <c r="E12" s="437" t="s">
        <v>856</v>
      </c>
      <c r="F12" s="438" t="s">
        <v>857</v>
      </c>
      <c r="G12" s="439"/>
      <c r="H12" s="494">
        <f t="shared" si="0"/>
        <v>0</v>
      </c>
    </row>
    <row r="13" spans="1:8" s="441" customFormat="1" ht="15" customHeight="1">
      <c r="A13" s="434" t="s">
        <v>858</v>
      </c>
      <c r="B13" s="435" t="s">
        <v>1117</v>
      </c>
      <c r="C13" s="436">
        <v>5</v>
      </c>
      <c r="D13" s="436" t="s">
        <v>361</v>
      </c>
      <c r="E13" s="437" t="s">
        <v>859</v>
      </c>
      <c r="F13" s="438" t="s">
        <v>860</v>
      </c>
      <c r="G13" s="439"/>
      <c r="H13" s="494">
        <f t="shared" si="0"/>
        <v>0</v>
      </c>
    </row>
    <row r="14" spans="1:8" s="441" customFormat="1" ht="15" customHeight="1">
      <c r="A14" s="434" t="s">
        <v>861</v>
      </c>
      <c r="B14" s="435" t="s">
        <v>1117</v>
      </c>
      <c r="C14" s="436">
        <v>17</v>
      </c>
      <c r="D14" s="436" t="s">
        <v>361</v>
      </c>
      <c r="E14" s="437" t="s">
        <v>862</v>
      </c>
      <c r="F14" s="438" t="s">
        <v>863</v>
      </c>
      <c r="G14" s="439"/>
      <c r="H14" s="494">
        <f t="shared" si="0"/>
        <v>0</v>
      </c>
    </row>
    <row r="15" spans="1:8" s="441" customFormat="1" ht="15" customHeight="1">
      <c r="A15" s="434"/>
      <c r="B15" s="435"/>
      <c r="C15" s="436"/>
      <c r="D15" s="436"/>
      <c r="E15" s="437" t="s">
        <v>864</v>
      </c>
      <c r="F15" s="438" t="s">
        <v>865</v>
      </c>
      <c r="G15" s="439"/>
      <c r="H15" s="496"/>
    </row>
    <row r="16" spans="1:8" s="441" customFormat="1" ht="15" customHeight="1">
      <c r="A16" s="434" t="s">
        <v>866</v>
      </c>
      <c r="B16" s="435" t="s">
        <v>1118</v>
      </c>
      <c r="C16" s="436">
        <v>3</v>
      </c>
      <c r="D16" s="436" t="s">
        <v>361</v>
      </c>
      <c r="E16" s="437" t="s">
        <v>867</v>
      </c>
      <c r="F16" s="438" t="s">
        <v>868</v>
      </c>
      <c r="G16" s="439"/>
      <c r="H16" s="494">
        <f>G16*C16</f>
        <v>0</v>
      </c>
    </row>
    <row r="17" spans="1:8" s="441" customFormat="1" ht="15" customHeight="1">
      <c r="A17" s="434" t="s">
        <v>869</v>
      </c>
      <c r="B17" s="435" t="s">
        <v>1118</v>
      </c>
      <c r="C17" s="436">
        <v>2</v>
      </c>
      <c r="D17" s="436" t="s">
        <v>361</v>
      </c>
      <c r="E17" s="437" t="s">
        <v>870</v>
      </c>
      <c r="F17" s="438" t="s">
        <v>871</v>
      </c>
      <c r="G17" s="439"/>
      <c r="H17" s="494">
        <f>G17*C17</f>
        <v>0</v>
      </c>
    </row>
    <row r="18" spans="1:8" s="441" customFormat="1" ht="15" customHeight="1">
      <c r="A18" s="434"/>
      <c r="B18" s="435" t="s">
        <v>1118</v>
      </c>
      <c r="C18" s="436">
        <v>5</v>
      </c>
      <c r="D18" s="436" t="s">
        <v>361</v>
      </c>
      <c r="E18" s="437" t="s">
        <v>872</v>
      </c>
      <c r="F18" s="438" t="s">
        <v>873</v>
      </c>
      <c r="G18" s="439"/>
      <c r="H18" s="494">
        <f>G18*C18</f>
        <v>0</v>
      </c>
    </row>
    <row r="19" spans="1:8" s="441" customFormat="1" ht="15" customHeight="1">
      <c r="A19" s="434" t="s">
        <v>874</v>
      </c>
      <c r="B19" s="435" t="s">
        <v>1118</v>
      </c>
      <c r="C19" s="436">
        <v>3</v>
      </c>
      <c r="D19" s="436" t="s">
        <v>361</v>
      </c>
      <c r="E19" s="437" t="s">
        <v>875</v>
      </c>
      <c r="F19" s="438" t="s">
        <v>876</v>
      </c>
      <c r="G19" s="439"/>
      <c r="H19" s="494">
        <f>G19*C19</f>
        <v>0</v>
      </c>
    </row>
    <row r="20" spans="1:8" s="441" customFormat="1" ht="15" customHeight="1">
      <c r="A20" s="434"/>
      <c r="B20" s="435" t="s">
        <v>1118</v>
      </c>
      <c r="C20" s="436">
        <v>3</v>
      </c>
      <c r="D20" s="436" t="s">
        <v>361</v>
      </c>
      <c r="E20" s="437" t="s">
        <v>877</v>
      </c>
      <c r="F20" s="438" t="s">
        <v>878</v>
      </c>
      <c r="G20" s="439"/>
      <c r="H20" s="494">
        <f>G20*C20</f>
        <v>0</v>
      </c>
    </row>
    <row r="21" spans="1:8" s="441" customFormat="1" ht="15" customHeight="1">
      <c r="A21" s="434" t="s">
        <v>879</v>
      </c>
      <c r="B21" s="435" t="s">
        <v>1118</v>
      </c>
      <c r="C21" s="436">
        <v>1</v>
      </c>
      <c r="D21" s="436" t="s">
        <v>361</v>
      </c>
      <c r="E21" s="437" t="s">
        <v>880</v>
      </c>
      <c r="F21" s="438" t="s">
        <v>865</v>
      </c>
      <c r="G21" s="439"/>
      <c r="H21" s="452"/>
    </row>
    <row r="22" spans="1:8" s="441" customFormat="1" ht="15" customHeight="1">
      <c r="A22" s="434"/>
      <c r="B22" s="435"/>
      <c r="C22" s="436"/>
      <c r="D22" s="436"/>
      <c r="E22" s="437" t="s">
        <v>881</v>
      </c>
      <c r="F22" s="438" t="s">
        <v>882</v>
      </c>
      <c r="G22" s="439"/>
      <c r="H22" s="494">
        <f>G22*C22</f>
        <v>0</v>
      </c>
    </row>
    <row r="23" spans="1:8" s="441" customFormat="1" ht="15" customHeight="1">
      <c r="A23" s="434" t="s">
        <v>883</v>
      </c>
      <c r="B23" s="435" t="s">
        <v>643</v>
      </c>
      <c r="C23" s="436">
        <v>1</v>
      </c>
      <c r="D23" s="436" t="s">
        <v>361</v>
      </c>
      <c r="E23" s="437" t="s">
        <v>884</v>
      </c>
      <c r="F23" s="438" t="s">
        <v>885</v>
      </c>
      <c r="G23" s="439"/>
      <c r="H23" s="494">
        <f>G23*C23</f>
        <v>0</v>
      </c>
    </row>
    <row r="24" spans="1:8" s="441" customFormat="1" ht="15" customHeight="1">
      <c r="A24" s="434" t="s">
        <v>886</v>
      </c>
      <c r="B24" s="435" t="s">
        <v>663</v>
      </c>
      <c r="C24" s="436">
        <v>1</v>
      </c>
      <c r="D24" s="436" t="s">
        <v>361</v>
      </c>
      <c r="E24" s="437" t="s">
        <v>887</v>
      </c>
      <c r="F24" s="438" t="s">
        <v>885</v>
      </c>
      <c r="G24" s="439"/>
      <c r="H24" s="440"/>
    </row>
    <row r="25" spans="1:8" s="441" customFormat="1" ht="15" customHeight="1">
      <c r="A25" s="434"/>
      <c r="B25" s="435"/>
      <c r="C25" s="436"/>
      <c r="D25" s="436"/>
      <c r="E25" s="437" t="s">
        <v>888</v>
      </c>
      <c r="F25" s="438" t="s">
        <v>889</v>
      </c>
      <c r="G25" s="439"/>
      <c r="H25" s="494">
        <f>G25*C25</f>
        <v>0</v>
      </c>
    </row>
    <row r="26" spans="1:8" s="441" customFormat="1" ht="15" customHeight="1">
      <c r="A26" s="434"/>
      <c r="B26" s="435" t="s">
        <v>663</v>
      </c>
      <c r="C26" s="436">
        <v>1</v>
      </c>
      <c r="D26" s="436" t="s">
        <v>361</v>
      </c>
      <c r="E26" s="437" t="s">
        <v>890</v>
      </c>
      <c r="F26" s="438" t="s">
        <v>891</v>
      </c>
      <c r="G26" s="439"/>
      <c r="H26" s="494">
        <f>G26*C26</f>
        <v>0</v>
      </c>
    </row>
    <row r="27" spans="1:8" s="441" customFormat="1" ht="15" customHeight="1">
      <c r="A27" s="434" t="s">
        <v>892</v>
      </c>
      <c r="B27" s="435" t="s">
        <v>1119</v>
      </c>
      <c r="C27" s="436">
        <v>10</v>
      </c>
      <c r="D27" s="436" t="s">
        <v>361</v>
      </c>
      <c r="E27" s="437" t="s">
        <v>893</v>
      </c>
      <c r="F27" s="438"/>
      <c r="G27" s="439"/>
      <c r="H27" s="494">
        <f>G27*C27</f>
        <v>0</v>
      </c>
    </row>
    <row r="28" spans="1:8" s="441" customFormat="1" ht="15" customHeight="1">
      <c r="A28" s="434" t="s">
        <v>894</v>
      </c>
      <c r="B28" s="435" t="s">
        <v>1120</v>
      </c>
      <c r="C28" s="436">
        <v>18</v>
      </c>
      <c r="D28" s="436" t="s">
        <v>361</v>
      </c>
      <c r="E28" s="437" t="s">
        <v>895</v>
      </c>
      <c r="F28" s="438" t="s">
        <v>896</v>
      </c>
      <c r="G28" s="439"/>
      <c r="H28" s="494">
        <f>G28*C28</f>
        <v>0</v>
      </c>
    </row>
    <row r="29" spans="1:8" s="441" customFormat="1" ht="15" customHeight="1">
      <c r="A29" s="434" t="s">
        <v>897</v>
      </c>
      <c r="B29" s="435"/>
      <c r="C29" s="436"/>
      <c r="D29" s="436"/>
      <c r="E29" s="437"/>
      <c r="F29" s="438"/>
      <c r="G29" s="439"/>
      <c r="H29" s="440"/>
    </row>
    <row r="30" spans="1:8" s="441" customFormat="1" ht="15" customHeight="1">
      <c r="A30" s="434" t="s">
        <v>898</v>
      </c>
      <c r="B30" s="435" t="s">
        <v>1120</v>
      </c>
      <c r="C30" s="436">
        <v>1</v>
      </c>
      <c r="D30" s="436" t="s">
        <v>361</v>
      </c>
      <c r="E30" s="437" t="s">
        <v>899</v>
      </c>
      <c r="F30" s="438" t="s">
        <v>900</v>
      </c>
      <c r="G30" s="439"/>
      <c r="H30" s="494">
        <f aca="true" t="shared" si="1" ref="H30:H64">G30*C30</f>
        <v>0</v>
      </c>
    </row>
    <row r="31" spans="1:8" s="441" customFormat="1" ht="15" customHeight="1">
      <c r="A31" s="434" t="s">
        <v>901</v>
      </c>
      <c r="B31" s="435" t="s">
        <v>648</v>
      </c>
      <c r="C31" s="436">
        <v>1</v>
      </c>
      <c r="D31" s="436" t="s">
        <v>361</v>
      </c>
      <c r="E31" s="437" t="s">
        <v>902</v>
      </c>
      <c r="F31" s="438" t="s">
        <v>903</v>
      </c>
      <c r="G31" s="439"/>
      <c r="H31" s="494">
        <f t="shared" si="1"/>
        <v>0</v>
      </c>
    </row>
    <row r="32" spans="1:8" s="441" customFormat="1" ht="15" customHeight="1">
      <c r="A32" s="434" t="s">
        <v>904</v>
      </c>
      <c r="B32" s="435" t="s">
        <v>1121</v>
      </c>
      <c r="C32" s="436">
        <v>1</v>
      </c>
      <c r="D32" s="436" t="s">
        <v>361</v>
      </c>
      <c r="E32" s="437" t="s">
        <v>905</v>
      </c>
      <c r="F32" s="438" t="s">
        <v>903</v>
      </c>
      <c r="G32" s="439"/>
      <c r="H32" s="494">
        <f t="shared" si="1"/>
        <v>0</v>
      </c>
    </row>
    <row r="33" spans="1:8" s="441" customFormat="1" ht="15" customHeight="1">
      <c r="A33" s="434" t="s">
        <v>906</v>
      </c>
      <c r="B33" s="435" t="s">
        <v>1122</v>
      </c>
      <c r="C33" s="436">
        <v>3</v>
      </c>
      <c r="D33" s="436" t="s">
        <v>361</v>
      </c>
      <c r="E33" s="437" t="s">
        <v>907</v>
      </c>
      <c r="F33" s="438" t="s">
        <v>908</v>
      </c>
      <c r="G33" s="439"/>
      <c r="H33" s="494">
        <f t="shared" si="1"/>
        <v>0</v>
      </c>
    </row>
    <row r="34" spans="1:8" s="441" customFormat="1" ht="15" customHeight="1">
      <c r="A34" s="434" t="s">
        <v>909</v>
      </c>
      <c r="B34" s="435" t="s">
        <v>1122</v>
      </c>
      <c r="C34" s="436">
        <v>1</v>
      </c>
      <c r="D34" s="436" t="s">
        <v>361</v>
      </c>
      <c r="E34" s="437" t="s">
        <v>910</v>
      </c>
      <c r="F34" s="438" t="s">
        <v>911</v>
      </c>
      <c r="G34" s="439"/>
      <c r="H34" s="494">
        <f t="shared" si="1"/>
        <v>0</v>
      </c>
    </row>
    <row r="35" spans="1:8" s="441" customFormat="1" ht="15" customHeight="1">
      <c r="A35" s="434" t="s">
        <v>912</v>
      </c>
      <c r="B35" s="435" t="s">
        <v>1123</v>
      </c>
      <c r="C35" s="436">
        <v>1</v>
      </c>
      <c r="D35" s="436" t="s">
        <v>361</v>
      </c>
      <c r="E35" s="437" t="s">
        <v>913</v>
      </c>
      <c r="F35" s="438" t="s">
        <v>914</v>
      </c>
      <c r="G35" s="439"/>
      <c r="H35" s="494">
        <f t="shared" si="1"/>
        <v>0</v>
      </c>
    </row>
    <row r="36" spans="1:8" s="441" customFormat="1" ht="15" customHeight="1">
      <c r="A36" s="434" t="s">
        <v>915</v>
      </c>
      <c r="B36" s="435" t="s">
        <v>1124</v>
      </c>
      <c r="C36" s="436">
        <v>1</v>
      </c>
      <c r="D36" s="436" t="s">
        <v>361</v>
      </c>
      <c r="E36" s="437" t="s">
        <v>916</v>
      </c>
      <c r="F36" s="438" t="s">
        <v>917</v>
      </c>
      <c r="G36" s="439"/>
      <c r="H36" s="494">
        <f t="shared" si="1"/>
        <v>0</v>
      </c>
    </row>
    <row r="37" spans="1:8" s="441" customFormat="1" ht="15" customHeight="1">
      <c r="A37" s="434" t="s">
        <v>918</v>
      </c>
      <c r="B37" s="435" t="s">
        <v>1124</v>
      </c>
      <c r="C37" s="436">
        <v>4</v>
      </c>
      <c r="D37" s="436" t="s">
        <v>361</v>
      </c>
      <c r="E37" s="437" t="s">
        <v>919</v>
      </c>
      <c r="F37" s="438" t="s">
        <v>920</v>
      </c>
      <c r="G37" s="439"/>
      <c r="H37" s="494">
        <f t="shared" si="1"/>
        <v>0</v>
      </c>
    </row>
    <row r="38" spans="1:8" s="441" customFormat="1" ht="15" customHeight="1">
      <c r="A38" s="434" t="s">
        <v>921</v>
      </c>
      <c r="B38" s="435" t="s">
        <v>1124</v>
      </c>
      <c r="C38" s="436">
        <v>1</v>
      </c>
      <c r="D38" s="436" t="s">
        <v>361</v>
      </c>
      <c r="E38" s="437" t="s">
        <v>922</v>
      </c>
      <c r="F38" s="438" t="s">
        <v>923</v>
      </c>
      <c r="G38" s="439"/>
      <c r="H38" s="494">
        <f t="shared" si="1"/>
        <v>0</v>
      </c>
    </row>
    <row r="39" spans="1:8" s="441" customFormat="1" ht="15" customHeight="1">
      <c r="A39" s="434"/>
      <c r="B39" s="435" t="s">
        <v>1124</v>
      </c>
      <c r="C39" s="436">
        <v>6</v>
      </c>
      <c r="D39" s="436" t="s">
        <v>361</v>
      </c>
      <c r="E39" s="437" t="s">
        <v>924</v>
      </c>
      <c r="F39" s="438" t="s">
        <v>925</v>
      </c>
      <c r="G39" s="439"/>
      <c r="H39" s="494">
        <f t="shared" si="1"/>
        <v>0</v>
      </c>
    </row>
    <row r="40" spans="1:8" s="441" customFormat="1" ht="15" customHeight="1">
      <c r="A40" s="434" t="s">
        <v>926</v>
      </c>
      <c r="B40" s="435" t="s">
        <v>1125</v>
      </c>
      <c r="C40" s="436">
        <v>7</v>
      </c>
      <c r="D40" s="436" t="s">
        <v>361</v>
      </c>
      <c r="E40" s="437" t="s">
        <v>927</v>
      </c>
      <c r="F40" s="438" t="s">
        <v>928</v>
      </c>
      <c r="G40" s="439"/>
      <c r="H40" s="494">
        <f t="shared" si="1"/>
        <v>0</v>
      </c>
    </row>
    <row r="41" spans="1:8" s="441" customFormat="1" ht="15" customHeight="1">
      <c r="A41" s="434" t="s">
        <v>929</v>
      </c>
      <c r="B41" s="435" t="s">
        <v>1124</v>
      </c>
      <c r="C41" s="436">
        <v>1</v>
      </c>
      <c r="D41" s="436" t="s">
        <v>361</v>
      </c>
      <c r="E41" s="437" t="s">
        <v>930</v>
      </c>
      <c r="F41" s="436" t="s">
        <v>931</v>
      </c>
      <c r="G41" s="442"/>
      <c r="H41" s="494">
        <f t="shared" si="1"/>
        <v>0</v>
      </c>
    </row>
    <row r="42" spans="1:8" s="441" customFormat="1" ht="15" customHeight="1">
      <c r="A42" s="434"/>
      <c r="B42" s="435" t="s">
        <v>1124</v>
      </c>
      <c r="C42" s="436">
        <v>1</v>
      </c>
      <c r="D42" s="436" t="s">
        <v>361</v>
      </c>
      <c r="E42" s="437" t="s">
        <v>924</v>
      </c>
      <c r="F42" s="436" t="s">
        <v>932</v>
      </c>
      <c r="G42" s="442"/>
      <c r="H42" s="494">
        <f t="shared" si="1"/>
        <v>0</v>
      </c>
    </row>
    <row r="43" spans="1:8" s="441" customFormat="1" ht="15" customHeight="1" thickBot="1">
      <c r="A43" s="443" t="s">
        <v>933</v>
      </c>
      <c r="B43" s="444" t="s">
        <v>1124</v>
      </c>
      <c r="C43" s="445">
        <v>2</v>
      </c>
      <c r="D43" s="445" t="s">
        <v>361</v>
      </c>
      <c r="E43" s="446" t="s">
        <v>934</v>
      </c>
      <c r="F43" s="447" t="s">
        <v>935</v>
      </c>
      <c r="G43" s="448"/>
      <c r="H43" s="495">
        <f t="shared" si="1"/>
        <v>0</v>
      </c>
    </row>
    <row r="44" spans="1:8" s="441" customFormat="1" ht="15" customHeight="1">
      <c r="A44" s="487" t="s">
        <v>936</v>
      </c>
      <c r="B44" s="488" t="s">
        <v>1124</v>
      </c>
      <c r="C44" s="489">
        <v>1</v>
      </c>
      <c r="D44" s="489" t="s">
        <v>361</v>
      </c>
      <c r="E44" s="490" t="s">
        <v>937</v>
      </c>
      <c r="F44" s="491" t="s">
        <v>938</v>
      </c>
      <c r="G44" s="492"/>
      <c r="H44" s="493">
        <f t="shared" si="1"/>
        <v>0</v>
      </c>
    </row>
    <row r="45" spans="1:8" s="441" customFormat="1" ht="15" customHeight="1">
      <c r="A45" s="434" t="s">
        <v>939</v>
      </c>
      <c r="B45" s="435" t="s">
        <v>1124</v>
      </c>
      <c r="C45" s="436">
        <v>1</v>
      </c>
      <c r="D45" s="436" t="s">
        <v>361</v>
      </c>
      <c r="E45" s="437" t="s">
        <v>940</v>
      </c>
      <c r="F45" s="438" t="s">
        <v>941</v>
      </c>
      <c r="G45" s="439"/>
      <c r="H45" s="494">
        <f t="shared" si="1"/>
        <v>0</v>
      </c>
    </row>
    <row r="46" spans="1:8" s="441" customFormat="1" ht="15" customHeight="1">
      <c r="A46" s="434" t="s">
        <v>942</v>
      </c>
      <c r="B46" s="435" t="s">
        <v>1124</v>
      </c>
      <c r="C46" s="436">
        <v>1</v>
      </c>
      <c r="D46" s="436" t="s">
        <v>361</v>
      </c>
      <c r="E46" s="437" t="s">
        <v>943</v>
      </c>
      <c r="F46" s="438" t="s">
        <v>944</v>
      </c>
      <c r="G46" s="439"/>
      <c r="H46" s="494">
        <f t="shared" si="1"/>
        <v>0</v>
      </c>
    </row>
    <row r="47" spans="1:8" s="441" customFormat="1" ht="15" customHeight="1">
      <c r="A47" s="434" t="s">
        <v>945</v>
      </c>
      <c r="B47" s="435" t="s">
        <v>1126</v>
      </c>
      <c r="C47" s="436">
        <v>1</v>
      </c>
      <c r="D47" s="436" t="s">
        <v>361</v>
      </c>
      <c r="E47" s="437" t="s">
        <v>946</v>
      </c>
      <c r="F47" s="438" t="s">
        <v>947</v>
      </c>
      <c r="G47" s="439"/>
      <c r="H47" s="494">
        <f t="shared" si="1"/>
        <v>0</v>
      </c>
    </row>
    <row r="48" spans="1:8" s="441" customFormat="1" ht="15" customHeight="1">
      <c r="A48" s="434" t="s">
        <v>948</v>
      </c>
      <c r="B48" s="435" t="s">
        <v>1127</v>
      </c>
      <c r="C48" s="436">
        <v>1</v>
      </c>
      <c r="D48" s="436" t="s">
        <v>361</v>
      </c>
      <c r="E48" s="437" t="s">
        <v>949</v>
      </c>
      <c r="F48" s="438" t="s">
        <v>950</v>
      </c>
      <c r="G48" s="439"/>
      <c r="H48" s="494">
        <f t="shared" si="1"/>
        <v>0</v>
      </c>
    </row>
    <row r="49" spans="1:8" s="441" customFormat="1" ht="15" customHeight="1">
      <c r="A49" s="434" t="s">
        <v>951</v>
      </c>
      <c r="B49" s="435" t="s">
        <v>1128</v>
      </c>
      <c r="C49" s="436">
        <v>1</v>
      </c>
      <c r="D49" s="436" t="s">
        <v>361</v>
      </c>
      <c r="E49" s="437" t="s">
        <v>952</v>
      </c>
      <c r="F49" s="438" t="s">
        <v>953</v>
      </c>
      <c r="G49" s="439"/>
      <c r="H49" s="494">
        <f t="shared" si="1"/>
        <v>0</v>
      </c>
    </row>
    <row r="50" spans="1:8" s="441" customFormat="1" ht="15" customHeight="1">
      <c r="A50" s="434" t="s">
        <v>954</v>
      </c>
      <c r="B50" s="435" t="s">
        <v>1126</v>
      </c>
      <c r="C50" s="436">
        <v>2</v>
      </c>
      <c r="D50" s="436" t="s">
        <v>361</v>
      </c>
      <c r="E50" s="437" t="s">
        <v>955</v>
      </c>
      <c r="F50" s="438"/>
      <c r="G50" s="439"/>
      <c r="H50" s="494">
        <f t="shared" si="1"/>
        <v>0</v>
      </c>
    </row>
    <row r="51" spans="1:8" s="441" customFormat="1" ht="15" customHeight="1">
      <c r="A51" s="434" t="s">
        <v>956</v>
      </c>
      <c r="B51" s="435" t="s">
        <v>1129</v>
      </c>
      <c r="C51" s="436">
        <v>1</v>
      </c>
      <c r="D51" s="436" t="s">
        <v>361</v>
      </c>
      <c r="E51" s="437" t="s">
        <v>1130</v>
      </c>
      <c r="F51" s="438" t="s">
        <v>957</v>
      </c>
      <c r="G51" s="439"/>
      <c r="H51" s="494">
        <f t="shared" si="1"/>
        <v>0</v>
      </c>
    </row>
    <row r="52" spans="1:8" s="441" customFormat="1" ht="15" customHeight="1">
      <c r="A52" s="434" t="s">
        <v>958</v>
      </c>
      <c r="B52" s="435" t="s">
        <v>1131</v>
      </c>
      <c r="C52" s="436">
        <v>1</v>
      </c>
      <c r="D52" s="436" t="s">
        <v>361</v>
      </c>
      <c r="E52" s="437" t="s">
        <v>959</v>
      </c>
      <c r="F52" s="438" t="s">
        <v>960</v>
      </c>
      <c r="G52" s="439"/>
      <c r="H52" s="494">
        <f t="shared" si="1"/>
        <v>0</v>
      </c>
    </row>
    <row r="53" spans="1:8" s="441" customFormat="1" ht="15" customHeight="1">
      <c r="A53" s="434" t="s">
        <v>961</v>
      </c>
      <c r="B53" s="435" t="s">
        <v>1131</v>
      </c>
      <c r="C53" s="436">
        <v>1</v>
      </c>
      <c r="D53" s="436" t="s">
        <v>361</v>
      </c>
      <c r="E53" s="437" t="s">
        <v>962</v>
      </c>
      <c r="F53" s="438" t="s">
        <v>963</v>
      </c>
      <c r="G53" s="439"/>
      <c r="H53" s="494">
        <f t="shared" si="1"/>
        <v>0</v>
      </c>
    </row>
    <row r="54" spans="1:8" s="441" customFormat="1" ht="15" customHeight="1">
      <c r="A54" s="434" t="s">
        <v>964</v>
      </c>
      <c r="B54" s="435" t="s">
        <v>1129</v>
      </c>
      <c r="C54" s="436">
        <v>1</v>
      </c>
      <c r="D54" s="436" t="s">
        <v>361</v>
      </c>
      <c r="E54" s="437" t="s">
        <v>965</v>
      </c>
      <c r="F54" s="438" t="s">
        <v>966</v>
      </c>
      <c r="G54" s="439"/>
      <c r="H54" s="494">
        <f t="shared" si="1"/>
        <v>0</v>
      </c>
    </row>
    <row r="55" spans="1:8" s="441" customFormat="1" ht="15" customHeight="1">
      <c r="A55" s="434" t="s">
        <v>967</v>
      </c>
      <c r="B55" s="435" t="s">
        <v>1132</v>
      </c>
      <c r="C55" s="436">
        <v>1</v>
      </c>
      <c r="D55" s="436" t="s">
        <v>361</v>
      </c>
      <c r="E55" s="437" t="s">
        <v>968</v>
      </c>
      <c r="F55" s="438" t="s">
        <v>969</v>
      </c>
      <c r="G55" s="439"/>
      <c r="H55" s="494">
        <f t="shared" si="1"/>
        <v>0</v>
      </c>
    </row>
    <row r="56" spans="1:8" s="441" customFormat="1" ht="15" customHeight="1">
      <c r="A56" s="434" t="s">
        <v>970</v>
      </c>
      <c r="B56" s="435" t="s">
        <v>1132</v>
      </c>
      <c r="C56" s="436">
        <v>1</v>
      </c>
      <c r="D56" s="436" t="s">
        <v>361</v>
      </c>
      <c r="E56" s="437" t="s">
        <v>971</v>
      </c>
      <c r="F56" s="438" t="s">
        <v>972</v>
      </c>
      <c r="G56" s="439"/>
      <c r="H56" s="494">
        <f t="shared" si="1"/>
        <v>0</v>
      </c>
    </row>
    <row r="57" spans="1:8" s="441" customFormat="1" ht="15" customHeight="1">
      <c r="A57" s="434" t="s">
        <v>973</v>
      </c>
      <c r="B57" s="435" t="s">
        <v>1133</v>
      </c>
      <c r="C57" s="436">
        <v>1</v>
      </c>
      <c r="D57" s="436" t="s">
        <v>361</v>
      </c>
      <c r="E57" s="437" t="s">
        <v>974</v>
      </c>
      <c r="F57" s="438" t="s">
        <v>975</v>
      </c>
      <c r="G57" s="439"/>
      <c r="H57" s="494">
        <f t="shared" si="1"/>
        <v>0</v>
      </c>
    </row>
    <row r="58" spans="1:8" s="441" customFormat="1" ht="15" customHeight="1">
      <c r="A58" s="434" t="s">
        <v>976</v>
      </c>
      <c r="B58" s="435" t="s">
        <v>1134</v>
      </c>
      <c r="C58" s="436">
        <v>18</v>
      </c>
      <c r="D58" s="436" t="s">
        <v>361</v>
      </c>
      <c r="E58" s="437" t="s">
        <v>1135</v>
      </c>
      <c r="F58" s="438"/>
      <c r="G58" s="439"/>
      <c r="H58" s="494">
        <f t="shared" si="1"/>
        <v>0</v>
      </c>
    </row>
    <row r="59" spans="1:8" s="441" customFormat="1" ht="15" customHeight="1">
      <c r="A59" s="434" t="s">
        <v>976</v>
      </c>
      <c r="B59" s="435" t="s">
        <v>1134</v>
      </c>
      <c r="C59" s="436">
        <v>6</v>
      </c>
      <c r="D59" s="436" t="s">
        <v>361</v>
      </c>
      <c r="E59" s="437" t="s">
        <v>1136</v>
      </c>
      <c r="F59" s="438"/>
      <c r="G59" s="439"/>
      <c r="H59" s="494">
        <f t="shared" si="1"/>
        <v>0</v>
      </c>
    </row>
    <row r="60" spans="1:8" s="441" customFormat="1" ht="15" customHeight="1">
      <c r="A60" s="434" t="s">
        <v>977</v>
      </c>
      <c r="B60" s="435" t="s">
        <v>1134</v>
      </c>
      <c r="C60" s="436">
        <v>23</v>
      </c>
      <c r="D60" s="436" t="s">
        <v>361</v>
      </c>
      <c r="E60" s="437" t="s">
        <v>1137</v>
      </c>
      <c r="F60" s="438"/>
      <c r="G60" s="439"/>
      <c r="H60" s="494">
        <f t="shared" si="1"/>
        <v>0</v>
      </c>
    </row>
    <row r="61" spans="1:8" s="441" customFormat="1" ht="15" customHeight="1">
      <c r="A61" s="434" t="s">
        <v>978</v>
      </c>
      <c r="B61" s="435" t="s">
        <v>1134</v>
      </c>
      <c r="C61" s="436">
        <v>28</v>
      </c>
      <c r="D61" s="436" t="s">
        <v>361</v>
      </c>
      <c r="E61" s="437" t="s">
        <v>1138</v>
      </c>
      <c r="F61" s="438"/>
      <c r="G61" s="439"/>
      <c r="H61" s="494">
        <f t="shared" si="1"/>
        <v>0</v>
      </c>
    </row>
    <row r="62" spans="1:8" s="441" customFormat="1" ht="15" customHeight="1">
      <c r="A62" s="434" t="s">
        <v>979</v>
      </c>
      <c r="B62" s="435" t="s">
        <v>1134</v>
      </c>
      <c r="C62" s="436">
        <v>3</v>
      </c>
      <c r="D62" s="436" t="s">
        <v>361</v>
      </c>
      <c r="E62" s="437" t="s">
        <v>980</v>
      </c>
      <c r="F62" s="438"/>
      <c r="G62" s="439"/>
      <c r="H62" s="494">
        <f t="shared" si="1"/>
        <v>0</v>
      </c>
    </row>
    <row r="63" spans="1:8" s="441" customFormat="1" ht="15" customHeight="1">
      <c r="A63" s="434" t="s">
        <v>981</v>
      </c>
      <c r="B63" s="435" t="s">
        <v>1134</v>
      </c>
      <c r="C63" s="436">
        <v>3</v>
      </c>
      <c r="D63" s="436" t="s">
        <v>361</v>
      </c>
      <c r="E63" s="437" t="s">
        <v>982</v>
      </c>
      <c r="F63" s="438"/>
      <c r="G63" s="439"/>
      <c r="H63" s="494">
        <f t="shared" si="1"/>
        <v>0</v>
      </c>
    </row>
    <row r="64" spans="1:8" s="441" customFormat="1" ht="15" customHeight="1">
      <c r="A64" s="434"/>
      <c r="B64" s="435" t="s">
        <v>1134</v>
      </c>
      <c r="C64" s="436">
        <v>1</v>
      </c>
      <c r="D64" s="436" t="s">
        <v>983</v>
      </c>
      <c r="E64" s="437" t="s">
        <v>984</v>
      </c>
      <c r="F64" s="438"/>
      <c r="G64" s="439"/>
      <c r="H64" s="494">
        <f t="shared" si="1"/>
        <v>0</v>
      </c>
    </row>
    <row r="65" spans="1:8" s="441" customFormat="1" ht="9.75" customHeight="1">
      <c r="A65" s="434"/>
      <c r="B65" s="435"/>
      <c r="C65" s="436"/>
      <c r="D65" s="436"/>
      <c r="E65" s="437"/>
      <c r="F65" s="438"/>
      <c r="G65" s="439"/>
      <c r="H65" s="440"/>
    </row>
    <row r="66" spans="1:8" s="441" customFormat="1" ht="15" customHeight="1">
      <c r="A66" s="434" t="s">
        <v>985</v>
      </c>
      <c r="B66" s="453" t="s">
        <v>1139</v>
      </c>
      <c r="C66" s="436">
        <v>1</v>
      </c>
      <c r="D66" s="436" t="s">
        <v>361</v>
      </c>
      <c r="E66" s="437" t="s">
        <v>986</v>
      </c>
      <c r="F66" s="438"/>
      <c r="G66" s="439"/>
      <c r="H66" s="494">
        <f>G66*C66</f>
        <v>0</v>
      </c>
    </row>
    <row r="67" spans="1:8" s="441" customFormat="1" ht="15" customHeight="1">
      <c r="A67" s="434"/>
      <c r="B67" s="435"/>
      <c r="C67" s="436"/>
      <c r="D67" s="436"/>
      <c r="E67" s="437" t="s">
        <v>987</v>
      </c>
      <c r="F67" s="438"/>
      <c r="G67" s="439"/>
      <c r="H67" s="440"/>
    </row>
    <row r="68" spans="1:8" s="441" customFormat="1" ht="15" customHeight="1">
      <c r="A68" s="434"/>
      <c r="B68" s="435" t="s">
        <v>1140</v>
      </c>
      <c r="C68" s="436">
        <v>1</v>
      </c>
      <c r="D68" s="436" t="s">
        <v>361</v>
      </c>
      <c r="E68" s="437" t="s">
        <v>988</v>
      </c>
      <c r="F68" s="438"/>
      <c r="G68" s="439"/>
      <c r="H68" s="494">
        <f>G68*C68</f>
        <v>0</v>
      </c>
    </row>
    <row r="69" spans="1:8" s="441" customFormat="1" ht="9.75" customHeight="1">
      <c r="A69" s="434"/>
      <c r="B69" s="453"/>
      <c r="C69" s="436"/>
      <c r="D69" s="436"/>
      <c r="E69" s="437"/>
      <c r="F69" s="438"/>
      <c r="G69" s="439"/>
      <c r="H69" s="440"/>
    </row>
    <row r="70" spans="1:8" s="441" customFormat="1" ht="15" customHeight="1">
      <c r="A70" s="434" t="s">
        <v>989</v>
      </c>
      <c r="B70" s="454" t="s">
        <v>1114</v>
      </c>
      <c r="C70" s="436">
        <v>1</v>
      </c>
      <c r="D70" s="436" t="s">
        <v>361</v>
      </c>
      <c r="E70" s="437" t="s">
        <v>990</v>
      </c>
      <c r="F70" s="438" t="s">
        <v>991</v>
      </c>
      <c r="G70" s="439"/>
      <c r="H70" s="494">
        <f aca="true" t="shared" si="2" ref="H70:H79">G70*C70</f>
        <v>0</v>
      </c>
    </row>
    <row r="71" spans="1:8" s="441" customFormat="1" ht="15" customHeight="1">
      <c r="A71" s="434" t="s">
        <v>992</v>
      </c>
      <c r="B71" s="435" t="s">
        <v>1117</v>
      </c>
      <c r="C71" s="436">
        <v>1</v>
      </c>
      <c r="D71" s="436" t="s">
        <v>361</v>
      </c>
      <c r="E71" s="437" t="s">
        <v>862</v>
      </c>
      <c r="F71" s="438" t="s">
        <v>863</v>
      </c>
      <c r="G71" s="439"/>
      <c r="H71" s="494">
        <f t="shared" si="2"/>
        <v>0</v>
      </c>
    </row>
    <row r="72" spans="1:8" s="441" customFormat="1" ht="15" customHeight="1">
      <c r="A72" s="434" t="s">
        <v>993</v>
      </c>
      <c r="B72" s="435" t="s">
        <v>1120</v>
      </c>
      <c r="C72" s="436">
        <v>1</v>
      </c>
      <c r="D72" s="436" t="s">
        <v>361</v>
      </c>
      <c r="E72" s="437" t="s">
        <v>895</v>
      </c>
      <c r="F72" s="438" t="s">
        <v>896</v>
      </c>
      <c r="G72" s="439"/>
      <c r="H72" s="494">
        <f t="shared" si="2"/>
        <v>0</v>
      </c>
    </row>
    <row r="73" spans="1:8" s="441" customFormat="1" ht="15" customHeight="1">
      <c r="A73" s="434" t="s">
        <v>994</v>
      </c>
      <c r="B73" s="435" t="s">
        <v>1124</v>
      </c>
      <c r="C73" s="436">
        <v>1</v>
      </c>
      <c r="D73" s="436" t="s">
        <v>361</v>
      </c>
      <c r="E73" s="437" t="s">
        <v>919</v>
      </c>
      <c r="F73" s="438" t="s">
        <v>920</v>
      </c>
      <c r="G73" s="439"/>
      <c r="H73" s="494">
        <f t="shared" si="2"/>
        <v>0</v>
      </c>
    </row>
    <row r="74" spans="1:8" s="441" customFormat="1" ht="15" customHeight="1">
      <c r="A74" s="434"/>
      <c r="B74" s="435" t="s">
        <v>1124</v>
      </c>
      <c r="C74" s="436">
        <v>1</v>
      </c>
      <c r="D74" s="436" t="s">
        <v>361</v>
      </c>
      <c r="E74" s="437" t="s">
        <v>924</v>
      </c>
      <c r="F74" s="438" t="s">
        <v>925</v>
      </c>
      <c r="G74" s="439"/>
      <c r="H74" s="494">
        <f t="shared" si="2"/>
        <v>0</v>
      </c>
    </row>
    <row r="75" spans="1:8" s="441" customFormat="1" ht="15" customHeight="1">
      <c r="A75" s="434" t="s">
        <v>995</v>
      </c>
      <c r="B75" s="435" t="s">
        <v>1125</v>
      </c>
      <c r="C75" s="436">
        <v>1</v>
      </c>
      <c r="D75" s="436" t="s">
        <v>361</v>
      </c>
      <c r="E75" s="437" t="s">
        <v>927</v>
      </c>
      <c r="F75" s="438" t="s">
        <v>928</v>
      </c>
      <c r="G75" s="439"/>
      <c r="H75" s="494">
        <f t="shared" si="2"/>
        <v>0</v>
      </c>
    </row>
    <row r="76" spans="1:8" s="441" customFormat="1" ht="15" customHeight="1">
      <c r="A76" s="434" t="s">
        <v>996</v>
      </c>
      <c r="B76" s="455" t="s">
        <v>1141</v>
      </c>
      <c r="C76" s="436">
        <v>1</v>
      </c>
      <c r="D76" s="436" t="s">
        <v>361</v>
      </c>
      <c r="E76" s="437" t="s">
        <v>997</v>
      </c>
      <c r="F76" s="438" t="s">
        <v>998</v>
      </c>
      <c r="G76" s="439"/>
      <c r="H76" s="494">
        <f t="shared" si="2"/>
        <v>0</v>
      </c>
    </row>
    <row r="77" spans="1:8" s="441" customFormat="1" ht="15" customHeight="1">
      <c r="A77" s="434" t="s">
        <v>976</v>
      </c>
      <c r="B77" s="435" t="s">
        <v>1134</v>
      </c>
      <c r="C77" s="436">
        <v>5</v>
      </c>
      <c r="D77" s="436" t="s">
        <v>361</v>
      </c>
      <c r="E77" s="437" t="s">
        <v>1135</v>
      </c>
      <c r="F77" s="438"/>
      <c r="G77" s="439"/>
      <c r="H77" s="494">
        <f t="shared" si="2"/>
        <v>0</v>
      </c>
    </row>
    <row r="78" spans="1:8" s="441" customFormat="1" ht="15" customHeight="1">
      <c r="A78" s="434" t="s">
        <v>999</v>
      </c>
      <c r="B78" s="435" t="s">
        <v>1119</v>
      </c>
      <c r="C78" s="436">
        <v>1</v>
      </c>
      <c r="D78" s="436" t="s">
        <v>361</v>
      </c>
      <c r="E78" s="437" t="s">
        <v>893</v>
      </c>
      <c r="F78" s="438"/>
      <c r="G78" s="439"/>
      <c r="H78" s="494">
        <f t="shared" si="2"/>
        <v>0</v>
      </c>
    </row>
    <row r="79" spans="1:8" s="441" customFormat="1" ht="15" customHeight="1">
      <c r="A79" s="434" t="s">
        <v>1000</v>
      </c>
      <c r="B79" s="435" t="s">
        <v>1129</v>
      </c>
      <c r="C79" s="436">
        <v>1</v>
      </c>
      <c r="D79" s="436" t="s">
        <v>361</v>
      </c>
      <c r="E79" s="437" t="s">
        <v>1142</v>
      </c>
      <c r="F79" s="438" t="s">
        <v>1001</v>
      </c>
      <c r="G79" s="439"/>
      <c r="H79" s="494">
        <f t="shared" si="2"/>
        <v>0</v>
      </c>
    </row>
    <row r="80" spans="1:8" s="441" customFormat="1" ht="9.75" customHeight="1">
      <c r="A80" s="434"/>
      <c r="B80" s="435"/>
      <c r="C80" s="436"/>
      <c r="D80" s="436"/>
      <c r="E80" s="437"/>
      <c r="F80" s="438"/>
      <c r="G80" s="439"/>
      <c r="H80" s="440"/>
    </row>
    <row r="81" spans="1:8" s="441" customFormat="1" ht="15" customHeight="1">
      <c r="A81" s="434" t="s">
        <v>1143</v>
      </c>
      <c r="B81" s="435"/>
      <c r="C81" s="436"/>
      <c r="D81" s="436"/>
      <c r="E81" s="437"/>
      <c r="F81" s="438"/>
      <c r="G81" s="439"/>
      <c r="H81" s="440"/>
    </row>
    <row r="82" spans="1:8" s="441" customFormat="1" ht="15" customHeight="1">
      <c r="A82" s="434" t="s">
        <v>1002</v>
      </c>
      <c r="B82" s="435" t="s">
        <v>1144</v>
      </c>
      <c r="C82" s="436">
        <v>1</v>
      </c>
      <c r="D82" s="436" t="s">
        <v>361</v>
      </c>
      <c r="E82" s="437" t="s">
        <v>1003</v>
      </c>
      <c r="F82" s="438" t="s">
        <v>1004</v>
      </c>
      <c r="G82" s="439"/>
      <c r="H82" s="494">
        <f aca="true" t="shared" si="3" ref="H82:H96">G82*C82</f>
        <v>0</v>
      </c>
    </row>
    <row r="83" spans="1:8" s="441" customFormat="1" ht="15" customHeight="1">
      <c r="A83" s="434"/>
      <c r="B83" s="435" t="s">
        <v>1145</v>
      </c>
      <c r="C83" s="436">
        <v>3</v>
      </c>
      <c r="D83" s="436" t="s">
        <v>361</v>
      </c>
      <c r="E83" s="437" t="s">
        <v>1146</v>
      </c>
      <c r="F83" s="438" t="s">
        <v>1147</v>
      </c>
      <c r="G83" s="439"/>
      <c r="H83" s="494">
        <f t="shared" si="3"/>
        <v>0</v>
      </c>
    </row>
    <row r="84" spans="1:8" s="441" customFormat="1" ht="15" customHeight="1">
      <c r="A84" s="434" t="s">
        <v>1148</v>
      </c>
      <c r="B84" s="435" t="s">
        <v>1144</v>
      </c>
      <c r="C84" s="436">
        <v>2</v>
      </c>
      <c r="D84" s="436" t="s">
        <v>361</v>
      </c>
      <c r="E84" s="437" t="s">
        <v>1149</v>
      </c>
      <c r="F84" s="438" t="s">
        <v>1150</v>
      </c>
      <c r="G84" s="439"/>
      <c r="H84" s="494">
        <f t="shared" si="3"/>
        <v>0</v>
      </c>
    </row>
    <row r="85" spans="1:8" s="441" customFormat="1" ht="15" customHeight="1">
      <c r="A85" s="434"/>
      <c r="B85" s="435" t="s">
        <v>1145</v>
      </c>
      <c r="C85" s="436">
        <v>3</v>
      </c>
      <c r="D85" s="436" t="s">
        <v>361</v>
      </c>
      <c r="E85" s="437" t="s">
        <v>1151</v>
      </c>
      <c r="F85" s="438" t="s">
        <v>1152</v>
      </c>
      <c r="G85" s="439"/>
      <c r="H85" s="494">
        <f t="shared" si="3"/>
        <v>0</v>
      </c>
    </row>
    <row r="86" spans="1:8" s="441" customFormat="1" ht="15" customHeight="1" thickBot="1">
      <c r="A86" s="443"/>
      <c r="B86" s="456" t="s">
        <v>1145</v>
      </c>
      <c r="C86" s="445">
        <v>3</v>
      </c>
      <c r="D86" s="445" t="s">
        <v>361</v>
      </c>
      <c r="E86" s="446" t="s">
        <v>1153</v>
      </c>
      <c r="F86" s="445" t="s">
        <v>1154</v>
      </c>
      <c r="G86" s="457"/>
      <c r="H86" s="495">
        <f t="shared" si="3"/>
        <v>0</v>
      </c>
    </row>
    <row r="87" spans="1:8" s="441" customFormat="1" ht="15" customHeight="1">
      <c r="A87" s="449" t="s">
        <v>1005</v>
      </c>
      <c r="B87" s="458" t="s">
        <v>1155</v>
      </c>
      <c r="C87" s="450">
        <v>457</v>
      </c>
      <c r="D87" s="450" t="s">
        <v>282</v>
      </c>
      <c r="E87" s="451" t="s">
        <v>1006</v>
      </c>
      <c r="F87" s="450"/>
      <c r="G87" s="459"/>
      <c r="H87" s="494">
        <f t="shared" si="3"/>
        <v>0</v>
      </c>
    </row>
    <row r="88" spans="1:8" s="441" customFormat="1" ht="15" customHeight="1">
      <c r="A88" s="434"/>
      <c r="B88" s="460" t="s">
        <v>1155</v>
      </c>
      <c r="C88" s="461">
        <v>247</v>
      </c>
      <c r="D88" s="436" t="s">
        <v>282</v>
      </c>
      <c r="E88" s="437" t="s">
        <v>1007</v>
      </c>
      <c r="F88" s="438"/>
      <c r="G88" s="439"/>
      <c r="H88" s="494">
        <f t="shared" si="3"/>
        <v>0</v>
      </c>
    </row>
    <row r="89" spans="1:8" s="441" customFormat="1" ht="15" customHeight="1">
      <c r="A89" s="434"/>
      <c r="B89" s="435" t="s">
        <v>1155</v>
      </c>
      <c r="C89" s="436">
        <v>71</v>
      </c>
      <c r="D89" s="436" t="s">
        <v>282</v>
      </c>
      <c r="E89" s="437" t="s">
        <v>1008</v>
      </c>
      <c r="F89" s="438"/>
      <c r="G89" s="439"/>
      <c r="H89" s="494">
        <f t="shared" si="3"/>
        <v>0</v>
      </c>
    </row>
    <row r="90" spans="1:8" s="441" customFormat="1" ht="15" customHeight="1">
      <c r="A90" s="434"/>
      <c r="B90" s="435" t="s">
        <v>1156</v>
      </c>
      <c r="C90" s="436">
        <v>84</v>
      </c>
      <c r="D90" s="436" t="s">
        <v>282</v>
      </c>
      <c r="E90" s="437" t="s">
        <v>1009</v>
      </c>
      <c r="F90" s="438"/>
      <c r="G90" s="439"/>
      <c r="H90" s="494">
        <f t="shared" si="3"/>
        <v>0</v>
      </c>
    </row>
    <row r="91" spans="1:8" s="441" customFormat="1" ht="15" customHeight="1">
      <c r="A91" s="434"/>
      <c r="B91" s="460" t="s">
        <v>1156</v>
      </c>
      <c r="C91" s="461">
        <v>56</v>
      </c>
      <c r="D91" s="461" t="s">
        <v>282</v>
      </c>
      <c r="E91" s="462" t="s">
        <v>1010</v>
      </c>
      <c r="F91" s="463"/>
      <c r="G91" s="464"/>
      <c r="H91" s="494">
        <f t="shared" si="3"/>
        <v>0</v>
      </c>
    </row>
    <row r="92" spans="1:8" s="441" customFormat="1" ht="15" customHeight="1">
      <c r="A92" s="434"/>
      <c r="B92" s="460" t="s">
        <v>1156</v>
      </c>
      <c r="C92" s="461">
        <v>84</v>
      </c>
      <c r="D92" s="461" t="s">
        <v>282</v>
      </c>
      <c r="E92" s="462" t="s">
        <v>1011</v>
      </c>
      <c r="F92" s="463"/>
      <c r="G92" s="464"/>
      <c r="H92" s="494">
        <f t="shared" si="3"/>
        <v>0</v>
      </c>
    </row>
    <row r="93" spans="1:8" s="441" customFormat="1" ht="15" customHeight="1">
      <c r="A93" s="434"/>
      <c r="B93" s="460" t="s">
        <v>1156</v>
      </c>
      <c r="C93" s="461">
        <v>188</v>
      </c>
      <c r="D93" s="461" t="s">
        <v>282</v>
      </c>
      <c r="E93" s="462" t="s">
        <v>1012</v>
      </c>
      <c r="F93" s="463"/>
      <c r="G93" s="464"/>
      <c r="H93" s="494">
        <f t="shared" si="3"/>
        <v>0</v>
      </c>
    </row>
    <row r="94" spans="1:8" s="441" customFormat="1" ht="15" customHeight="1">
      <c r="A94" s="434"/>
      <c r="B94" s="460" t="s">
        <v>1156</v>
      </c>
      <c r="C94" s="461">
        <v>93</v>
      </c>
      <c r="D94" s="461" t="s">
        <v>282</v>
      </c>
      <c r="E94" s="462" t="s">
        <v>1013</v>
      </c>
      <c r="F94" s="463"/>
      <c r="G94" s="464"/>
      <c r="H94" s="494">
        <f t="shared" si="3"/>
        <v>0</v>
      </c>
    </row>
    <row r="95" spans="1:8" s="441" customFormat="1" ht="15" customHeight="1">
      <c r="A95" s="434"/>
      <c r="B95" s="435" t="s">
        <v>1156</v>
      </c>
      <c r="C95" s="436">
        <v>44</v>
      </c>
      <c r="D95" s="436" t="s">
        <v>282</v>
      </c>
      <c r="E95" s="437" t="s">
        <v>1014</v>
      </c>
      <c r="F95" s="436"/>
      <c r="G95" s="442"/>
      <c r="H95" s="494">
        <f t="shared" si="3"/>
        <v>0</v>
      </c>
    </row>
    <row r="96" spans="1:8" ht="15" customHeight="1">
      <c r="A96" s="465"/>
      <c r="B96" s="466" t="s">
        <v>1157</v>
      </c>
      <c r="C96" s="467">
        <v>55</v>
      </c>
      <c r="D96" s="468" t="s">
        <v>282</v>
      </c>
      <c r="E96" s="469" t="s">
        <v>1158</v>
      </c>
      <c r="F96" s="467" t="s">
        <v>1159</v>
      </c>
      <c r="G96" s="442"/>
      <c r="H96" s="494">
        <f t="shared" si="3"/>
        <v>0</v>
      </c>
    </row>
    <row r="97" spans="1:8" s="441" customFormat="1" ht="9.75" customHeight="1">
      <c r="A97" s="434"/>
      <c r="B97" s="435"/>
      <c r="C97" s="436"/>
      <c r="D97" s="436"/>
      <c r="E97" s="437"/>
      <c r="F97" s="438"/>
      <c r="G97" s="439"/>
      <c r="H97" s="440"/>
    </row>
    <row r="98" spans="1:8" s="441" customFormat="1" ht="15" customHeight="1">
      <c r="A98" s="434" t="s">
        <v>1015</v>
      </c>
      <c r="B98" s="435" t="s">
        <v>1160</v>
      </c>
      <c r="C98" s="436">
        <v>21</v>
      </c>
      <c r="D98" s="436" t="s">
        <v>282</v>
      </c>
      <c r="E98" s="470" t="s">
        <v>1016</v>
      </c>
      <c r="F98" s="438"/>
      <c r="G98" s="439"/>
      <c r="H98" s="494">
        <f aca="true" t="shared" si="4" ref="H98:H103">G98*C98</f>
        <v>0</v>
      </c>
    </row>
    <row r="99" spans="1:8" s="441" customFormat="1" ht="15" customHeight="1">
      <c r="A99" s="434"/>
      <c r="B99" s="435" t="s">
        <v>1160</v>
      </c>
      <c r="C99" s="436">
        <v>36</v>
      </c>
      <c r="D99" s="436" t="s">
        <v>282</v>
      </c>
      <c r="E99" s="470" t="s">
        <v>1017</v>
      </c>
      <c r="F99" s="438"/>
      <c r="G99" s="439"/>
      <c r="H99" s="494">
        <f t="shared" si="4"/>
        <v>0</v>
      </c>
    </row>
    <row r="100" spans="1:8" s="441" customFormat="1" ht="15" customHeight="1">
      <c r="A100" s="434"/>
      <c r="B100" s="435" t="s">
        <v>1160</v>
      </c>
      <c r="C100" s="436">
        <v>12</v>
      </c>
      <c r="D100" s="436" t="s">
        <v>282</v>
      </c>
      <c r="E100" s="470" t="s">
        <v>1018</v>
      </c>
      <c r="F100" s="438"/>
      <c r="G100" s="439"/>
      <c r="H100" s="494">
        <f t="shared" si="4"/>
        <v>0</v>
      </c>
    </row>
    <row r="101" spans="1:8" s="441" customFormat="1" ht="15" customHeight="1">
      <c r="A101" s="434"/>
      <c r="B101" s="435" t="s">
        <v>1161</v>
      </c>
      <c r="C101" s="436">
        <v>66</v>
      </c>
      <c r="D101" s="436" t="s">
        <v>282</v>
      </c>
      <c r="E101" s="470" t="s">
        <v>1019</v>
      </c>
      <c r="F101" s="438"/>
      <c r="G101" s="439"/>
      <c r="H101" s="494">
        <f t="shared" si="4"/>
        <v>0</v>
      </c>
    </row>
    <row r="102" spans="1:8" s="441" customFormat="1" ht="15" customHeight="1">
      <c r="A102" s="434"/>
      <c r="B102" s="435" t="s">
        <v>1161</v>
      </c>
      <c r="C102" s="436">
        <v>40</v>
      </c>
      <c r="D102" s="436" t="s">
        <v>282</v>
      </c>
      <c r="E102" s="470" t="s">
        <v>1020</v>
      </c>
      <c r="F102" s="438"/>
      <c r="G102" s="439"/>
      <c r="H102" s="494">
        <f t="shared" si="4"/>
        <v>0</v>
      </c>
    </row>
    <row r="103" spans="1:8" s="441" customFormat="1" ht="15" customHeight="1">
      <c r="A103" s="434"/>
      <c r="B103" s="435" t="s">
        <v>1160</v>
      </c>
      <c r="C103" s="436">
        <v>21</v>
      </c>
      <c r="D103" s="436" t="s">
        <v>282</v>
      </c>
      <c r="E103" s="462" t="s">
        <v>1021</v>
      </c>
      <c r="F103" s="463"/>
      <c r="G103" s="464"/>
      <c r="H103" s="494">
        <f t="shared" si="4"/>
        <v>0</v>
      </c>
    </row>
    <row r="104" spans="1:8" s="441" customFormat="1" ht="9.75" customHeight="1">
      <c r="A104" s="434"/>
      <c r="B104" s="435"/>
      <c r="C104" s="436"/>
      <c r="D104" s="436"/>
      <c r="E104" s="437"/>
      <c r="F104" s="438"/>
      <c r="G104" s="439"/>
      <c r="H104" s="440"/>
    </row>
    <row r="105" spans="1:8" s="441" customFormat="1" ht="15" customHeight="1">
      <c r="A105" s="434" t="s">
        <v>1022</v>
      </c>
      <c r="B105" s="435" t="s">
        <v>1162</v>
      </c>
      <c r="C105" s="436"/>
      <c r="D105" s="436"/>
      <c r="E105" s="437" t="s">
        <v>1023</v>
      </c>
      <c r="F105" s="463"/>
      <c r="G105" s="464"/>
      <c r="H105" s="494">
        <f aca="true" t="shared" si="5" ref="H105:H112">G105*C105</f>
        <v>0</v>
      </c>
    </row>
    <row r="106" spans="1:8" s="441" customFormat="1" ht="15" customHeight="1">
      <c r="A106" s="472"/>
      <c r="B106" s="460" t="s">
        <v>1163</v>
      </c>
      <c r="C106" s="461"/>
      <c r="D106" s="461"/>
      <c r="E106" s="437" t="s">
        <v>1024</v>
      </c>
      <c r="F106" s="463"/>
      <c r="G106" s="464"/>
      <c r="H106" s="494">
        <f t="shared" si="5"/>
        <v>0</v>
      </c>
    </row>
    <row r="107" spans="1:8" s="441" customFormat="1" ht="15" customHeight="1">
      <c r="A107" s="472"/>
      <c r="B107" s="460" t="s">
        <v>1164</v>
      </c>
      <c r="C107" s="461"/>
      <c r="D107" s="461"/>
      <c r="E107" s="437" t="s">
        <v>1025</v>
      </c>
      <c r="F107" s="463"/>
      <c r="G107" s="464"/>
      <c r="H107" s="494">
        <f t="shared" si="5"/>
        <v>0</v>
      </c>
    </row>
    <row r="108" spans="1:8" s="441" customFormat="1" ht="15" customHeight="1">
      <c r="A108" s="472"/>
      <c r="B108" s="460" t="s">
        <v>1165</v>
      </c>
      <c r="C108" s="461"/>
      <c r="D108" s="461"/>
      <c r="E108" s="437" t="s">
        <v>1026</v>
      </c>
      <c r="F108" s="463"/>
      <c r="G108" s="464"/>
      <c r="H108" s="494">
        <f t="shared" si="5"/>
        <v>0</v>
      </c>
    </row>
    <row r="109" spans="1:8" s="441" customFormat="1" ht="15" customHeight="1">
      <c r="A109" s="472"/>
      <c r="B109" s="460" t="s">
        <v>819</v>
      </c>
      <c r="C109" s="461"/>
      <c r="D109" s="461"/>
      <c r="E109" s="437" t="s">
        <v>1027</v>
      </c>
      <c r="F109" s="463"/>
      <c r="G109" s="464"/>
      <c r="H109" s="494">
        <f t="shared" si="5"/>
        <v>0</v>
      </c>
    </row>
    <row r="110" spans="1:8" s="441" customFormat="1" ht="15" customHeight="1">
      <c r="A110" s="472"/>
      <c r="B110" s="460" t="s">
        <v>1166</v>
      </c>
      <c r="C110" s="461"/>
      <c r="D110" s="461"/>
      <c r="E110" s="437" t="s">
        <v>1028</v>
      </c>
      <c r="F110" s="463"/>
      <c r="G110" s="464"/>
      <c r="H110" s="494">
        <f t="shared" si="5"/>
        <v>0</v>
      </c>
    </row>
    <row r="111" spans="1:8" s="441" customFormat="1" ht="15" customHeight="1">
      <c r="A111" s="472"/>
      <c r="B111" s="460" t="s">
        <v>1167</v>
      </c>
      <c r="C111" s="461"/>
      <c r="D111" s="461"/>
      <c r="E111" s="437" t="s">
        <v>1029</v>
      </c>
      <c r="F111" s="463"/>
      <c r="G111" s="464"/>
      <c r="H111" s="494">
        <f t="shared" si="5"/>
        <v>0</v>
      </c>
    </row>
    <row r="112" spans="1:8" s="441" customFormat="1" ht="15" customHeight="1">
      <c r="A112" s="472"/>
      <c r="B112" s="460" t="s">
        <v>1168</v>
      </c>
      <c r="C112" s="461"/>
      <c r="D112" s="461"/>
      <c r="E112" s="462" t="s">
        <v>1030</v>
      </c>
      <c r="F112" s="463"/>
      <c r="G112" s="473"/>
      <c r="H112" s="497">
        <f t="shared" si="5"/>
        <v>0</v>
      </c>
    </row>
    <row r="113" spans="1:8" s="335" customFormat="1" ht="34.5" customHeight="1" thickBot="1">
      <c r="A113" s="693" t="s">
        <v>1169</v>
      </c>
      <c r="B113" s="694"/>
      <c r="C113" s="695"/>
      <c r="D113" s="695"/>
      <c r="E113" s="695"/>
      <c r="F113" s="696"/>
      <c r="G113" s="498"/>
      <c r="H113" s="499">
        <f>SUM(H2:H112)</f>
        <v>0</v>
      </c>
    </row>
  </sheetData>
  <sheetProtection/>
  <mergeCells count="1">
    <mergeCell ref="A113:F1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Stanislav Pajer</cp:lastModifiedBy>
  <cp:lastPrinted>2016-04-29T09:59:53Z</cp:lastPrinted>
  <dcterms:created xsi:type="dcterms:W3CDTF">2016-04-26T05:55:29Z</dcterms:created>
  <dcterms:modified xsi:type="dcterms:W3CDTF">2019-02-05T07:13:36Z</dcterms:modified>
  <cp:category/>
  <cp:version/>
  <cp:contentType/>
  <cp:contentStatus/>
</cp:coreProperties>
</file>